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6\RAI 2026\5 MAYO 2026 -\BALANCE GRAL\"/>
    </mc:Choice>
  </mc:AlternateContent>
  <xr:revisionPtr revIDLastSave="0" documentId="13_ncr:1_{892EE454-5E82-43F2-8359-6ADC96F78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MAYO 2026" sheetId="3" r:id="rId1"/>
    <sheet name="NOTAS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4" l="1"/>
  <c r="E298" i="4" l="1"/>
  <c r="E117" i="4" l="1"/>
  <c r="C124" i="4" l="1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<sst xmlns="http://schemas.openxmlformats.org/spreadsheetml/2006/main" count="317" uniqueCount="309">
  <si>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</si>
  <si>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</si>
  <si>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</si>
  <si>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</si>
  <si>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</si>
  <si>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</si>
  <si>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</si>
  <si>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</si>
  <si>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</si>
  <si>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</si>
  <si>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</si>
  <si>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</si>
  <si>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</si>
  <si>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</si>
  <si>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</si>
  <si>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</si>
  <si>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</si>
  <si>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</si>
  <si>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</si>
  <si>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</si>
  <si>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</si>
  <si>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</si>
  <si>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</si>
  <si>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</si>
  <si>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</si>
  <si>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</si>
  <si>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</si>
  <si>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</si>
  <si>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</si>
  <si>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</si>
  <si>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</si>
  <si>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</si>
  <si>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</si>
  <si>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</si>
  <si>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</si>
  <si>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</si>
  <si>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</si>
  <si>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</si>
  <si>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</si>
  <si>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</si>
  <si>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</si>
  <si>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</si>
  <si>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</si>
  <si>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</si>
  <si>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</si>
  <si>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</si>
  <si>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</si>
  <si>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</si>
  <si>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</si>
  <si>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</si>
  <si>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</si>
  <si>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</si>
  <si>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</si>
  <si>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</si>
  <si>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</si>
  <si>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</si>
  <si>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</si>
  <si>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</si>
  <si>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</si>
  <si>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</si>
  <si>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</si>
  <si>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</si>
  <si>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</si>
  <si>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</si>
  <si>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</si>
  <si>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</si>
  <si>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</si>
  <si>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</si>
  <si>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</si>
  <si>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</si>
  <si>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</si>
  <si>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</si>
  <si>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</si>
  <si>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</si>
  <si>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</si>
  <si>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</si>
  <si>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</si>
  <si>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</si>
  <si>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</si>
  <si>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</si>
  <si>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</si>
  <si>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</si>
  <si>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</si>
  <si>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</si>
  <si>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</si>
  <si>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</si>
  <si>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</si>
  <si>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</si>
  <si>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</si>
  <si>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</si>
  <si>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</si>
  <si>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</si>
  <si>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</si>
  <si>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</si>
  <si>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</si>
  <si>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</si>
  <si>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</si>
  <si>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</si>
  <si>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</si>
  <si>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</si>
  <si>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</si>
  <si>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</si>
  <si>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</si>
  <si>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</si>
  <si>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</si>
  <si>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</si>
  <si>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</si>
  <si>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</si>
  <si>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</si>
  <si>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</si>
  <si>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</si>
  <si>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</si>
  <si>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</si>
  <si>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</si>
  <si>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</si>
  <si>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</si>
  <si>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</si>
  <si>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</si>
  <si>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</si>
  <si>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</si>
  <si>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</si>
  <si>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</si>
  <si>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</si>
  <si>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</si>
  <si>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</si>
  <si>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</si>
  <si>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</si>
  <si>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</si>
  <si>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</si>
  <si>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</si>
  <si>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</si>
  <si>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</si>
  <si>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</si>
  <si>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</si>
  <si>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Nota# 12 Retenciones y acumulaciones por pagar</t>
  </si>
  <si>
    <t>RETENCION A SUPLIDORES</t>
  </si>
  <si>
    <t>Nota# 13 Cuentas por pagar largo plazo</t>
  </si>
  <si>
    <t>AIR LIQUIDE</t>
  </si>
  <si>
    <t>BIO NUCLEAR</t>
  </si>
  <si>
    <t>BIO NOVA</t>
  </si>
  <si>
    <t>FARMACIA RUTH</t>
  </si>
  <si>
    <t>FARMAVANZ</t>
  </si>
  <si>
    <t>SEAN DOMINICAN</t>
  </si>
  <si>
    <t>TU AMIGO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</si>
  <si>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</si>
  <si>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</si>
  <si>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</si>
  <si>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</si>
  <si>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</si>
  <si>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</si>
  <si>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</si>
  <si>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D NUBALI PEST CONTROL AND RODENTS</t>
  </si>
  <si>
    <t>INGSERSSA</t>
  </si>
  <si>
    <t>CLARO</t>
  </si>
  <si>
    <t xml:space="preserve">pago por objeto. El presupuesto aprobado cubre el período fiscal que va desde el 1ro' de febrero </t>
  </si>
  <si>
    <t>Aprovisionamiento de Materiales y Equipo</t>
  </si>
  <si>
    <t>AIDSA</t>
  </si>
  <si>
    <t>ARQUIMED</t>
  </si>
  <si>
    <t>ALL OFFICE SOLUTIONS</t>
  </si>
  <si>
    <t>BELLO LAB</t>
  </si>
  <si>
    <t>BET,S.A</t>
  </si>
  <si>
    <t>BDC SERRALLES SRL</t>
  </si>
  <si>
    <t>BIO WIN</t>
  </si>
  <si>
    <t>BP MEDICAL</t>
  </si>
  <si>
    <t>CHARITY MUTUAL</t>
  </si>
  <si>
    <t>CARY INDUSTRIAL</t>
  </si>
  <si>
    <t>CENTRO DE LA SANGRE</t>
  </si>
  <si>
    <t>CITY MEDICAL</t>
  </si>
  <si>
    <t>Cia. Jireh Internacional</t>
  </si>
  <si>
    <t>COMERCIAL FARMACEUTICA (COFA)</t>
  </si>
  <si>
    <t>COMFASA</t>
  </si>
  <si>
    <t>CREART.COM GROUP</t>
  </si>
  <si>
    <t>COMPAÑÍA TECNICA DE LIMPIEZA</t>
  </si>
  <si>
    <t>COMERCIAL PETANI &amp; ASOCIADOS</t>
  </si>
  <si>
    <t>CENTRO MEDICO UCE</t>
  </si>
  <si>
    <t>Comercial Import</t>
  </si>
  <si>
    <t>COMEDOR ECONOMICO</t>
  </si>
  <si>
    <t>DACK STRATEGIC GROUP</t>
  </si>
  <si>
    <t>DASSA PHARMACEUTICAL</t>
  </si>
  <si>
    <t>DENTAL MEDICAL DEPOT</t>
  </si>
  <si>
    <t>DIOLAT</t>
  </si>
  <si>
    <t>DRONENA</t>
  </si>
  <si>
    <t>DIAMELAB</t>
  </si>
  <si>
    <t>DISFARMACO</t>
  </si>
  <si>
    <t>DP COMPANY SRL</t>
  </si>
  <si>
    <t>EMPRESA GALACTICA</t>
  </si>
  <si>
    <t>DOOSPHARMA</t>
  </si>
  <si>
    <t>ELIDA CASTILLO</t>
  </si>
  <si>
    <t>FARMACA</t>
  </si>
  <si>
    <t>FARMACIA DR DELGADO</t>
  </si>
  <si>
    <t>FARMACIA YAMILA</t>
  </si>
  <si>
    <t>FRAVAX</t>
  </si>
  <si>
    <t>FRANRECYCLING, SRL</t>
  </si>
  <si>
    <t>FOOD CARABALLO</t>
  </si>
  <si>
    <t>EXSERCOM SRL</t>
  </si>
  <si>
    <t>Equimedix</t>
  </si>
  <si>
    <t>Equi- Agua C por A</t>
  </si>
  <si>
    <t>Equifarma</t>
  </si>
  <si>
    <t>FARMACO LOS COMPADRES</t>
  </si>
  <si>
    <t>GENETICAL FARMACEUTICA</t>
  </si>
  <si>
    <t>GESTIONES SANITARIAS &amp; AMBIENTALES</t>
  </si>
  <si>
    <t>GLOBAL SERVIC</t>
  </si>
  <si>
    <t xml:space="preserve">GRUPO ALASKA </t>
  </si>
  <si>
    <t>GRUPO FARMACEUTICO CAR M</t>
  </si>
  <si>
    <t>GRUPO ELECTRICO HERRERA SRL</t>
  </si>
  <si>
    <t>GD SUPPLY &amp; SERVICES</t>
  </si>
  <si>
    <t>GEMEDICA</t>
  </si>
  <si>
    <t>GURIMED</t>
  </si>
  <si>
    <t>GUIVAL MEDICAL</t>
  </si>
  <si>
    <t>HEMOTEST</t>
  </si>
  <si>
    <t>HOSPITRONICA</t>
  </si>
  <si>
    <t>HIGIENE SUPPLY</t>
  </si>
  <si>
    <t>HV MEDIODOLUTIONS SRL</t>
  </si>
  <si>
    <t>INST NAC DE DIABETES</t>
  </si>
  <si>
    <t xml:space="preserve">ICU SOLUCIONES EMPRESARIALES </t>
  </si>
  <si>
    <t>IMPRESIONES DIGITAL/YO ALTAGRACIA M.</t>
  </si>
  <si>
    <t>IMPRESORA PEREZ</t>
  </si>
  <si>
    <t xml:space="preserve">Isla Dominicana de Petroleo </t>
  </si>
  <si>
    <t>INDUSTRIAS BANILEJAS</t>
  </si>
  <si>
    <t>Indoquimica</t>
  </si>
  <si>
    <t>INIGAHNP</t>
  </si>
  <si>
    <t>IMD MEDIC INTER SRL</t>
  </si>
  <si>
    <t>JOSE LUIS CRUZ</t>
  </si>
  <si>
    <t>JOSE FCO MENDEZ</t>
  </si>
  <si>
    <t xml:space="preserve">JESUS FERMIN </t>
  </si>
  <si>
    <t>Jugo Larga Vida</t>
  </si>
  <si>
    <t>LABORATORIO DR. COLLADO</t>
  </si>
  <si>
    <t>La Casa del Plastico SA</t>
  </si>
  <si>
    <t>LABORATORIO SINTESIS</t>
  </si>
  <si>
    <t>LAB.  BIO MEDICA</t>
  </si>
  <si>
    <t>LINK CORPORATION</t>
  </si>
  <si>
    <t>MAXICOL MULTISERVICE</t>
  </si>
  <si>
    <t>MECALA IMPORTADORA</t>
  </si>
  <si>
    <t>MEDIC LINE EXPRESS</t>
  </si>
  <si>
    <t>MEDISERVI</t>
  </si>
  <si>
    <t>MERPROV</t>
  </si>
  <si>
    <t>MORAMI SRL</t>
  </si>
  <si>
    <t>OSAHNNA PHARMA</t>
  </si>
  <si>
    <t>PATRIA RIVAS</t>
  </si>
  <si>
    <t>Panaderia San Martin de Porres</t>
  </si>
  <si>
    <t>PRODUCTOS CANO</t>
  </si>
  <si>
    <t>PSB</t>
  </si>
  <si>
    <t>PROVENTAX</t>
  </si>
  <si>
    <t>PROMEDCA</t>
  </si>
  <si>
    <t>PROLABFAI</t>
  </si>
  <si>
    <t xml:space="preserve">QUIROFANOS L.Q. SRL </t>
  </si>
  <si>
    <t>SERVICIOS MEDICOS Y SUMINISTROS</t>
  </si>
  <si>
    <t>SUED &amp; FARGESA</t>
  </si>
  <si>
    <t>RAFAEL MIRANDA VALDEZ</t>
  </si>
  <si>
    <t>RALANSA</t>
  </si>
  <si>
    <t>REFRIVERTE</t>
  </si>
  <si>
    <t>RONAJUS FARMACEUTICA</t>
  </si>
  <si>
    <t>SAN MIGUEL</t>
  </si>
  <si>
    <t>SANCHEZ MANCEBO</t>
  </si>
  <si>
    <t>SERVIAMED DOMINICANA</t>
  </si>
  <si>
    <t>SERGLAMED</t>
  </si>
  <si>
    <t>SERVI HOSP T &amp; A</t>
  </si>
  <si>
    <t>SERVEXFER</t>
  </si>
  <si>
    <t>SOCOPHARM</t>
  </si>
  <si>
    <t>Supermercado Lotes y Servicios</t>
  </si>
  <si>
    <t>S &amp; M DENTAL</t>
  </si>
  <si>
    <t>SUPLIDORA MEDICA DEL CARIBE</t>
  </si>
  <si>
    <t>TECNOLOGIA CEBALLOS</t>
  </si>
  <si>
    <t>TEXMED MEDICAL</t>
  </si>
  <si>
    <t>TECNICOMFILM,SRL</t>
  </si>
  <si>
    <t>QUIMICO TECNICO INDUSTRIAL</t>
  </si>
  <si>
    <t>VERNEIL</t>
  </si>
  <si>
    <t>V &amp; C MEDICAL SERVICES</t>
  </si>
  <si>
    <t>Victor Garcia Aire Acondicionado</t>
  </si>
  <si>
    <t>Vel Dip Industrial</t>
  </si>
  <si>
    <t xml:space="preserve">hasta al 31 de marzo del 2026  y es incluido como información suplementaria en los estados </t>
  </si>
  <si>
    <t>CAASD</t>
  </si>
  <si>
    <t>GADECA</t>
  </si>
  <si>
    <t>LEROMED PHARMA</t>
  </si>
  <si>
    <t>Al 30 de Abril del 2026, los principales funcionarios y directores son los siguientes:</t>
  </si>
  <si>
    <t>AYUNTAMIENTO DEL DISTRITO NACIONAL</t>
  </si>
  <si>
    <t>AMBIENTA TEC</t>
  </si>
  <si>
    <t>GRUPO JOHAFOOD SRL</t>
  </si>
  <si>
    <t>HAUSPITAL</t>
  </si>
  <si>
    <t>OMX MULTISERVICIOS</t>
  </si>
  <si>
    <t>PROMEDICA</t>
  </si>
  <si>
    <t>SUPLIMED</t>
  </si>
  <si>
    <t>TROPIGAS</t>
  </si>
  <si>
    <t>CORPORACION MEDICA AG</t>
  </si>
  <si>
    <t>IMPRESORA TIEMPO</t>
  </si>
  <si>
    <t>SERBIOMED</t>
  </si>
  <si>
    <t>Del ejercicio terminado al 31 de Mayo del 2026</t>
  </si>
  <si>
    <t>DR. HENRY A. MESA L.</t>
  </si>
  <si>
    <t>Un detalle del efectivo y equivalente de efectivo al 31 de mayo  del 2026 es como sigue:</t>
  </si>
  <si>
    <t>Un detalle de las cuentas por cobrar al 31 de mayo del 2026 es como sigue:</t>
  </si>
  <si>
    <t>Un detalle de las partidas de inventario al 31 de mayo del 2026 es como sigue:</t>
  </si>
  <si>
    <t>Un detalle de las cuentas por pagar a corto plazo  al 31 de mayo del 2026 es como sigue:</t>
  </si>
  <si>
    <t>Un detalle de las retenciones y acumulaciones por pagar   al 31 de mayo del 2026 es como sigue:</t>
  </si>
  <si>
    <t>Un detalle de las cuentas por pagar a largo plazo   al 31 de mayo del 2026 es como sigue:</t>
  </si>
  <si>
    <t xml:space="preserve">Al 31 de mayo del 2026  , la composición del capital de la Institución es como sigue:  </t>
  </si>
  <si>
    <t>ACM SUPPLY</t>
  </si>
  <si>
    <t>ADRIANA JAVIER</t>
  </si>
  <si>
    <t>GRUPO XERON</t>
  </si>
  <si>
    <t>GRUPO POZO</t>
  </si>
  <si>
    <t>LAHMEDOM</t>
  </si>
  <si>
    <t>MACROTECH</t>
  </si>
  <si>
    <t>PUERTAS Y VENTANAS YYC,SRL</t>
  </si>
  <si>
    <t>SELLO &amp; MAS</t>
  </si>
  <si>
    <t xml:space="preserve">SERVICIOS Y MANTENIMIENTO </t>
  </si>
  <si>
    <t>SERVICIOS DE PROTECCION CONTRA INCENDIOS</t>
  </si>
  <si>
    <t>YAXIS COMERCIAL</t>
  </si>
  <si>
    <t>LORIE PHARMA</t>
  </si>
  <si>
    <t>SERVICIOS DE PROTECCION CONTRA RODRIGUEZ</t>
  </si>
  <si>
    <t>SERVICIOS HOSPITALARIOS RYL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</si>
</sst>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65" fontId="0" fillId="2" borderId="0" xfId="1" applyFont="1" applyFill="1" applyAlignment="1">
      <alignment horizontal="right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/>
    <xf numFmtId="165" fontId="1" fillId="2" borderId="0" xfId="1" applyFont="1" applyFill="1" applyAlignment="1">
      <alignment horizontal="right"/>
    </xf>
    <xf numFmtId="165" fontId="0" fillId="2" borderId="0" xfId="0" applyNumberFormat="1" applyFill="1"/>
    <xf numFmtId="165" fontId="0" fillId="2" borderId="2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165" fontId="0" fillId="2" borderId="2" xfId="1" applyFont="1" applyFill="1" applyBorder="1"/>
    <xf numFmtId="1" fontId="18" fillId="2" borderId="2" xfId="0" applyNumberFormat="1" applyFont="1" applyFill="1" applyBorder="1"/>
    <xf numFmtId="0" fontId="19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 xr:uid="{3A64BE03-01CD-4C4E-97C9-E8DFC82D5932}"/>
    <cellStyle name="Normal" xfId="0" builtinId="0"/>
    <cellStyle name="Normal 3" xfId="3" xr:uid="{BA8E5F87-63C4-4AF4-BEF8-1AFEF1EFE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114300</xdr:rowOff>
    </xdr:from>
    <xdr:to>
      <xdr:col>1</xdr:col>
      <xdr:colOff>228600</xdr:colOff>
      <xdr:row>5</xdr:row>
      <xdr:rowOff>38100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F0BBABA2-260B-4302-A348-59CEE838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480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923925</xdr:colOff>
      <xdr:row>1</xdr:row>
      <xdr:rowOff>152400</xdr:rowOff>
    </xdr:from>
    <xdr:to>
      <xdr:col>4</xdr:col>
      <xdr:colOff>341879</xdr:colOff>
      <xdr:row>4</xdr:row>
      <xdr:rowOff>78922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C8B6B0E3-3CFC-4354-A65A-F3588CB8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4290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workbookViewId="0">
      <selection activeCell="G11" sqref="G11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  <col min="9" max="9" width="18.140625" customWidth="1"/>
  </cols>
  <sheetData>
    <row r="1" spans="1:6" s="24" customFormat="1" x14ac:dyDescent="0.25">
      <c r="A1" s="22"/>
      <c r="B1" s="22" t="s">
        <v>28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8" t="s">
        <v>15</v>
      </c>
      <c r="B3" s="68"/>
      <c r="C3" s="68"/>
      <c r="D3" s="68"/>
      <c r="E3" s="68"/>
    </row>
    <row r="4" spans="1:6" ht="15.75" x14ac:dyDescent="0.25">
      <c r="A4" s="68" t="s">
        <v>16</v>
      </c>
      <c r="B4" s="68"/>
      <c r="C4" s="68"/>
      <c r="D4" s="68"/>
      <c r="E4" s="68"/>
    </row>
    <row r="5" spans="1:6" ht="15.75" x14ac:dyDescent="0.25">
      <c r="A5" s="68" t="s">
        <v>286</v>
      </c>
      <c r="B5" s="68"/>
      <c r="C5" s="68"/>
      <c r="D5" s="68"/>
      <c r="E5" s="68"/>
    </row>
    <row r="6" spans="1:6" ht="15.75" x14ac:dyDescent="0.25">
      <c r="A6" s="68" t="s">
        <v>17</v>
      </c>
      <c r="B6" s="68"/>
      <c r="C6" s="68"/>
      <c r="D6" s="68"/>
      <c r="E6" s="68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2026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59">
        <v>719477.14</v>
      </c>
      <c r="E11" s="10"/>
    </row>
    <row r="12" spans="1:6" x14ac:dyDescent="0.25">
      <c r="A12" s="11"/>
      <c r="B12" s="2" t="s">
        <v>2</v>
      </c>
      <c r="C12" s="2"/>
      <c r="D12" s="25">
        <v>9000000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14575559.58</v>
      </c>
      <c r="E13" s="10"/>
    </row>
    <row r="14" spans="1:6" x14ac:dyDescent="0.25">
      <c r="A14" s="6" t="s">
        <v>4</v>
      </c>
      <c r="B14" s="2"/>
      <c r="C14" s="2"/>
      <c r="D14" s="30">
        <f>SUM(D10:D13)</f>
        <v>24295036.719999999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9" x14ac:dyDescent="0.25">
      <c r="A17" s="2"/>
      <c r="B17" s="2" t="s">
        <v>20</v>
      </c>
      <c r="C17" s="2"/>
      <c r="D17" s="29">
        <v>230624946.36000001</v>
      </c>
      <c r="E17" s="10"/>
    </row>
    <row r="18" spans="1:9" x14ac:dyDescent="0.25">
      <c r="A18" s="2"/>
      <c r="B18" s="2"/>
      <c r="C18" s="2"/>
      <c r="D18" s="29"/>
      <c r="E18" s="10"/>
    </row>
    <row r="19" spans="1:9" x14ac:dyDescent="0.25">
      <c r="A19" s="6" t="s">
        <v>6</v>
      </c>
      <c r="B19" s="2"/>
      <c r="C19" s="2"/>
      <c r="D19" s="30">
        <f>SUM(D17:D17)</f>
        <v>230624946.36000001</v>
      </c>
      <c r="E19" s="10"/>
    </row>
    <row r="20" spans="1:9" x14ac:dyDescent="0.25">
      <c r="A20" s="6"/>
      <c r="B20" s="2"/>
      <c r="C20" s="2"/>
      <c r="D20" s="15"/>
      <c r="E20" s="10"/>
    </row>
    <row r="21" spans="1:9" ht="15.75" thickBot="1" x14ac:dyDescent="0.3">
      <c r="A21" s="6" t="s">
        <v>7</v>
      </c>
      <c r="B21" s="2"/>
      <c r="C21" s="2"/>
      <c r="D21" s="27">
        <f>SUM(D19,D14)</f>
        <v>254919983.08000001</v>
      </c>
      <c r="E21" s="17"/>
    </row>
    <row r="22" spans="1:9" ht="15.75" thickTop="1" x14ac:dyDescent="0.25">
      <c r="A22" s="2"/>
      <c r="B22" s="2" t="s">
        <v>19</v>
      </c>
      <c r="C22" s="2"/>
      <c r="D22" s="16"/>
      <c r="E22" s="16"/>
    </row>
    <row r="23" spans="1:9" x14ac:dyDescent="0.25">
      <c r="A23" s="6" t="s">
        <v>21</v>
      </c>
      <c r="B23" s="2"/>
      <c r="C23" s="2"/>
      <c r="D23" s="16"/>
      <c r="E23" s="16"/>
    </row>
    <row r="24" spans="1:9" x14ac:dyDescent="0.25">
      <c r="A24" s="6" t="s">
        <v>8</v>
      </c>
      <c r="B24" s="2"/>
      <c r="C24" s="2"/>
      <c r="D24" s="10"/>
      <c r="E24" s="10"/>
    </row>
    <row r="25" spans="1:9" x14ac:dyDescent="0.25">
      <c r="A25" s="2"/>
      <c r="B25" s="2" t="s">
        <v>22</v>
      </c>
      <c r="C25" s="2"/>
      <c r="D25" s="29">
        <v>0</v>
      </c>
      <c r="E25" s="10"/>
      <c r="F25" s="2"/>
    </row>
    <row r="26" spans="1:9" x14ac:dyDescent="0.25">
      <c r="A26" s="11"/>
      <c r="B26" s="2" t="s">
        <v>23</v>
      </c>
      <c r="C26" s="2"/>
      <c r="D26" s="26">
        <v>10602.63</v>
      </c>
      <c r="E26" s="13"/>
      <c r="F26" s="11"/>
    </row>
    <row r="27" spans="1:9" x14ac:dyDescent="0.25">
      <c r="A27" s="6" t="s">
        <v>9</v>
      </c>
      <c r="B27" s="2"/>
      <c r="C27" s="2"/>
      <c r="D27" s="30">
        <f>SUM(D25:D26)</f>
        <v>10602.63</v>
      </c>
      <c r="E27" s="10"/>
    </row>
    <row r="28" spans="1:9" x14ac:dyDescent="0.25">
      <c r="A28" s="6"/>
      <c r="B28" s="2"/>
      <c r="C28" s="2"/>
      <c r="D28" s="15"/>
      <c r="E28" s="10"/>
    </row>
    <row r="29" spans="1:9" x14ac:dyDescent="0.25">
      <c r="A29" s="18" t="s">
        <v>10</v>
      </c>
      <c r="B29" s="11"/>
      <c r="C29" s="11"/>
      <c r="D29" s="12"/>
      <c r="E29" s="12"/>
      <c r="F29" s="21"/>
    </row>
    <row r="30" spans="1:9" x14ac:dyDescent="0.25">
      <c r="A30" s="11"/>
      <c r="B30" s="2" t="s">
        <v>147</v>
      </c>
      <c r="C30" s="2"/>
      <c r="D30" s="60">
        <v>77561374.310000002</v>
      </c>
      <c r="E30" s="13"/>
      <c r="F30" s="21"/>
    </row>
    <row r="31" spans="1:9" x14ac:dyDescent="0.25">
      <c r="A31" s="11"/>
      <c r="B31" s="2"/>
      <c r="C31" s="2"/>
      <c r="D31" s="31"/>
      <c r="E31" s="13"/>
      <c r="F31" s="21"/>
      <c r="I31" s="58"/>
    </row>
    <row r="32" spans="1:9" x14ac:dyDescent="0.25">
      <c r="A32" s="18" t="s">
        <v>11</v>
      </c>
      <c r="B32" s="11"/>
      <c r="C32" s="11"/>
      <c r="D32" s="30">
        <f>D30</f>
        <v>77561374.310000002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24</v>
      </c>
      <c r="B34" s="2"/>
      <c r="C34" s="2"/>
      <c r="D34" s="27">
        <f>D27+D32</f>
        <v>77571976.939999998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148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177348006.14000002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177348006.14000002</v>
      </c>
      <c r="E38" s="13"/>
      <c r="F38" s="21"/>
    </row>
    <row r="39" spans="1:6" x14ac:dyDescent="0.25">
      <c r="A39" s="6" t="s">
        <v>25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7">
        <f>D21</f>
        <v>254919983.08000001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27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305"/>
  <sheetViews>
    <sheetView topLeftCell="A286" workbookViewId="0">
      <selection activeCell="F310" sqref="F310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3.5703125" customWidth="1"/>
    <col min="7" max="7" width="15.140625" customWidth="1"/>
    <col min="8" max="8" width="15.7109375" customWidth="1"/>
    <col min="9" max="9" width="15" bestFit="1" customWidth="1"/>
    <col min="10" max="10" width="19.7109375" customWidth="1"/>
    <col min="11" max="11" width="16.85546875" customWidth="1"/>
  </cols>
  <sheetData>
    <row r="1" spans="1:9" s="32" customFormat="1" x14ac:dyDescent="0.25"/>
    <row r="2" spans="1:9" s="32" customFormat="1" x14ac:dyDescent="0.25"/>
    <row r="3" spans="1:9" s="32" customFormat="1" x14ac:dyDescent="0.25"/>
    <row r="4" spans="1:9" s="32" customFormat="1" x14ac:dyDescent="0.25">
      <c r="A4" s="33" t="s">
        <v>29</v>
      </c>
    </row>
    <row r="5" spans="1:9" s="36" customFormat="1" x14ac:dyDescent="0.25">
      <c r="A5" s="34" t="s">
        <v>30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31</v>
      </c>
      <c r="B6" s="37"/>
      <c r="C6" s="37"/>
      <c r="G6" s="37"/>
      <c r="H6" s="37"/>
      <c r="I6" s="37"/>
    </row>
    <row r="7" spans="1:9" s="32" customFormat="1" x14ac:dyDescent="0.25">
      <c r="A7" s="34" t="s">
        <v>32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274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33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287</v>
      </c>
      <c r="B11" s="37"/>
      <c r="C11" s="37"/>
      <c r="D11" s="37" t="s">
        <v>34</v>
      </c>
      <c r="G11" s="37"/>
      <c r="H11" s="37"/>
      <c r="I11" s="37"/>
    </row>
    <row r="12" spans="1:9" s="36" customFormat="1" x14ac:dyDescent="0.25">
      <c r="A12" s="34" t="s">
        <v>35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36</v>
      </c>
      <c r="B13" s="37"/>
      <c r="C13" s="37"/>
      <c r="D13" s="37" t="s">
        <v>37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38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39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40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41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42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43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44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45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154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270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46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47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48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49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50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51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52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53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54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55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56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57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58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59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60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61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62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63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64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65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66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67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68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69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70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71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72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73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74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75</v>
      </c>
      <c r="B55" s="37"/>
      <c r="C55" s="37"/>
      <c r="D55" s="37"/>
      <c r="E55" s="37"/>
      <c r="H55" s="39"/>
    </row>
    <row r="56" spans="1:10" s="32" customFormat="1" x14ac:dyDescent="0.25">
      <c r="A56" s="34" t="s">
        <v>76</v>
      </c>
      <c r="B56" s="37"/>
      <c r="C56" s="37"/>
      <c r="D56" s="37"/>
      <c r="E56" s="37"/>
      <c r="H56" s="39"/>
    </row>
    <row r="57" spans="1:10" s="32" customFormat="1" x14ac:dyDescent="0.25">
      <c r="A57" s="34" t="s">
        <v>77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78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79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80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81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82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83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84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85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86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87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88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89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90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91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92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93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94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95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96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97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98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99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100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101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102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103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104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105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106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107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108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109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110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111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288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112</v>
      </c>
      <c r="B94" s="37"/>
      <c r="C94" s="37"/>
      <c r="D94" s="43"/>
      <c r="E94" s="43">
        <v>2026</v>
      </c>
      <c r="F94" s="37"/>
      <c r="G94" s="37"/>
      <c r="H94" s="37"/>
      <c r="I94" s="37"/>
    </row>
    <row r="95" spans="1:9" s="32" customFormat="1" ht="15.75" thickBot="1" x14ac:dyDescent="0.3">
      <c r="A95" s="37" t="s">
        <v>113</v>
      </c>
      <c r="B95" s="37"/>
      <c r="C95" s="37"/>
      <c r="D95" s="44"/>
      <c r="E95" s="45">
        <v>719477.14</v>
      </c>
      <c r="F95" s="37"/>
      <c r="G95" s="37"/>
      <c r="H95" s="37"/>
      <c r="I95" s="37"/>
    </row>
    <row r="96" spans="1:9" s="32" customFormat="1" ht="15.75" thickTop="1" x14ac:dyDescent="0.25">
      <c r="A96" s="37" t="s">
        <v>114</v>
      </c>
      <c r="B96" s="37"/>
      <c r="C96" s="37"/>
      <c r="D96" s="37"/>
      <c r="E96" s="46"/>
      <c r="F96" s="37"/>
      <c r="G96" s="37"/>
      <c r="H96" s="37"/>
      <c r="I96" s="37"/>
    </row>
    <row r="97" spans="1:11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11" s="32" customFormat="1" x14ac:dyDescent="0.25">
      <c r="A98" s="35" t="s">
        <v>115</v>
      </c>
      <c r="B98" s="35"/>
      <c r="C98" s="35"/>
      <c r="D98" s="35"/>
      <c r="E98" s="35"/>
      <c r="F98" s="35"/>
      <c r="G98" s="37"/>
      <c r="H98" s="37"/>
      <c r="I98" s="37"/>
    </row>
    <row r="99" spans="1:11" s="32" customFormat="1" x14ac:dyDescent="0.25">
      <c r="A99" s="37" t="s">
        <v>289</v>
      </c>
      <c r="B99" s="37"/>
      <c r="C99" s="37"/>
      <c r="D99" s="37"/>
      <c r="E99" s="37"/>
      <c r="F99" s="37"/>
      <c r="G99" s="37"/>
      <c r="H99" s="37"/>
      <c r="I99" s="37"/>
    </row>
    <row r="100" spans="1:11" s="32" customFormat="1" x14ac:dyDescent="0.25">
      <c r="A100" s="37" t="s">
        <v>116</v>
      </c>
      <c r="B100" s="37"/>
      <c r="C100" s="37"/>
      <c r="D100" s="43"/>
      <c r="E100" s="43">
        <v>2026</v>
      </c>
      <c r="F100" s="37"/>
      <c r="G100" s="37"/>
      <c r="H100" s="37"/>
      <c r="I100" s="37"/>
    </row>
    <row r="101" spans="1:11" s="32" customFormat="1" ht="15.75" thickBot="1" x14ac:dyDescent="0.3">
      <c r="A101" s="37"/>
      <c r="B101" s="37"/>
      <c r="C101" s="37"/>
      <c r="D101" s="43"/>
      <c r="E101" s="47">
        <v>9000000</v>
      </c>
      <c r="F101" s="37"/>
      <c r="G101" s="37"/>
      <c r="H101" s="37"/>
      <c r="I101" s="37"/>
    </row>
    <row r="102" spans="1:11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11" s="32" customFormat="1" x14ac:dyDescent="0.25">
      <c r="A103" s="35" t="s">
        <v>117</v>
      </c>
      <c r="B103" s="35"/>
      <c r="C103" s="35"/>
      <c r="D103" s="35"/>
      <c r="E103" s="35"/>
      <c r="F103" s="35"/>
      <c r="G103" s="37"/>
      <c r="H103" s="37"/>
      <c r="I103" s="37"/>
      <c r="K103" s="59"/>
    </row>
    <row r="104" spans="1:11" s="32" customFormat="1" x14ac:dyDescent="0.25">
      <c r="A104" s="37" t="s">
        <v>290</v>
      </c>
      <c r="B104" s="37"/>
      <c r="C104" s="37"/>
      <c r="D104" s="37"/>
      <c r="E104" s="37"/>
      <c r="F104" s="37"/>
      <c r="G104" s="37"/>
      <c r="H104" s="37"/>
      <c r="I104" s="37"/>
      <c r="K104" s="25"/>
    </row>
    <row r="105" spans="1:11" s="32" customFormat="1" x14ac:dyDescent="0.25">
      <c r="A105" s="37" t="s">
        <v>116</v>
      </c>
      <c r="B105" s="37"/>
      <c r="C105" s="37"/>
      <c r="D105" s="43"/>
      <c r="E105" s="43">
        <v>2026</v>
      </c>
      <c r="F105" s="37"/>
      <c r="G105" s="37"/>
      <c r="H105" s="37"/>
      <c r="I105" s="37"/>
      <c r="K105" s="60"/>
    </row>
    <row r="106" spans="1:11" s="32" customFormat="1" x14ac:dyDescent="0.25">
      <c r="A106" s="37" t="s">
        <v>118</v>
      </c>
      <c r="B106" s="37"/>
      <c r="C106" s="37"/>
      <c r="D106" s="43"/>
      <c r="E106" s="58">
        <v>881028.73</v>
      </c>
      <c r="F106" s="37"/>
      <c r="G106" s="37"/>
      <c r="H106" s="37"/>
      <c r="I106" s="37"/>
      <c r="K106" s="64"/>
    </row>
    <row r="107" spans="1:11" s="32" customFormat="1" x14ac:dyDescent="0.25">
      <c r="A107" s="37" t="s">
        <v>119</v>
      </c>
      <c r="B107" s="37"/>
      <c r="C107" s="37"/>
      <c r="D107" s="43"/>
      <c r="E107" s="58">
        <v>45029.5</v>
      </c>
      <c r="F107" s="37"/>
      <c r="G107" s="37"/>
      <c r="H107" s="37"/>
      <c r="I107" s="37"/>
      <c r="K107" s="15"/>
    </row>
    <row r="108" spans="1:11" s="32" customFormat="1" x14ac:dyDescent="0.25">
      <c r="A108" s="37" t="s">
        <v>120</v>
      </c>
      <c r="B108" s="37"/>
      <c r="C108" s="37"/>
      <c r="D108" s="43"/>
      <c r="E108" s="58">
        <v>677764</v>
      </c>
      <c r="F108" s="37"/>
      <c r="G108" s="37"/>
      <c r="H108" s="37"/>
      <c r="I108" s="37"/>
      <c r="K108" s="16"/>
    </row>
    <row r="109" spans="1:11" s="32" customFormat="1" x14ac:dyDescent="0.25">
      <c r="A109" s="37" t="s">
        <v>121</v>
      </c>
      <c r="B109" s="37"/>
      <c r="C109" s="37"/>
      <c r="D109" s="43"/>
      <c r="E109" s="58">
        <v>277224</v>
      </c>
      <c r="F109" s="37"/>
      <c r="G109" s="37"/>
      <c r="H109" s="37"/>
      <c r="I109" s="37"/>
      <c r="K109" s="29"/>
    </row>
    <row r="110" spans="1:11" s="32" customFormat="1" x14ac:dyDescent="0.25">
      <c r="A110" s="37" t="s">
        <v>122</v>
      </c>
      <c r="B110" s="37"/>
      <c r="C110" s="37"/>
      <c r="D110" s="43"/>
      <c r="E110" s="58">
        <v>79250</v>
      </c>
      <c r="F110" s="37"/>
      <c r="G110" s="37"/>
      <c r="H110" s="37"/>
      <c r="I110" s="37"/>
      <c r="K110" s="29"/>
    </row>
    <row r="111" spans="1:11" s="32" customFormat="1" x14ac:dyDescent="0.25">
      <c r="A111" s="37" t="s">
        <v>123</v>
      </c>
      <c r="B111" s="37"/>
      <c r="C111" s="37"/>
      <c r="D111" s="43"/>
      <c r="E111" s="58">
        <v>10350</v>
      </c>
      <c r="F111" s="37"/>
      <c r="G111" s="37"/>
      <c r="H111" s="37"/>
      <c r="I111" s="42"/>
      <c r="K111" s="64"/>
    </row>
    <row r="112" spans="1:11" s="32" customFormat="1" x14ac:dyDescent="0.25">
      <c r="A112" s="37" t="s">
        <v>124</v>
      </c>
      <c r="B112" s="37"/>
      <c r="C112" s="37"/>
      <c r="D112" s="43"/>
      <c r="E112" s="58">
        <v>768558.74</v>
      </c>
      <c r="F112" s="37"/>
      <c r="G112" s="37"/>
      <c r="H112" s="37"/>
      <c r="I112" s="42"/>
      <c r="K112" s="15"/>
    </row>
    <row r="113" spans="1:11" s="32" customFormat="1" x14ac:dyDescent="0.25">
      <c r="A113" s="37" t="s">
        <v>125</v>
      </c>
      <c r="B113" s="37"/>
      <c r="C113" s="37"/>
      <c r="D113" s="43"/>
      <c r="E113" s="58">
        <v>331587.69</v>
      </c>
      <c r="F113" s="37"/>
      <c r="G113" s="37"/>
      <c r="H113" s="37"/>
      <c r="I113" s="42"/>
      <c r="K113" s="64"/>
    </row>
    <row r="114" spans="1:11" s="32" customFormat="1" x14ac:dyDescent="0.25">
      <c r="A114" s="37" t="s">
        <v>126</v>
      </c>
      <c r="B114" s="37"/>
      <c r="C114" s="37"/>
      <c r="D114" s="43"/>
      <c r="E114" s="58">
        <v>3741149.64</v>
      </c>
      <c r="F114" s="37"/>
      <c r="G114" s="37"/>
      <c r="H114" s="37"/>
      <c r="I114" s="42"/>
      <c r="K114" s="16"/>
    </row>
    <row r="115" spans="1:11" s="32" customFormat="1" x14ac:dyDescent="0.25">
      <c r="A115" s="37" t="s">
        <v>127</v>
      </c>
      <c r="B115" s="37"/>
      <c r="C115" s="37"/>
      <c r="D115" s="43"/>
      <c r="E115" s="58">
        <v>3680</v>
      </c>
      <c r="F115" s="37"/>
      <c r="G115" s="37"/>
      <c r="H115" s="37"/>
      <c r="I115" s="42"/>
      <c r="K115" s="16"/>
    </row>
    <row r="116" spans="1:11" s="32" customFormat="1" ht="15.75" thickBot="1" x14ac:dyDescent="0.3">
      <c r="A116" s="37" t="s">
        <v>128</v>
      </c>
      <c r="B116" s="37"/>
      <c r="C116" s="37"/>
      <c r="D116" s="43"/>
      <c r="E116" s="63">
        <v>7759937.2800000003</v>
      </c>
      <c r="F116" s="37"/>
      <c r="G116" s="37"/>
      <c r="H116" s="37"/>
      <c r="I116" s="42"/>
      <c r="K116" s="10"/>
    </row>
    <row r="117" spans="1:11" s="32" customFormat="1" ht="15.75" thickTop="1" x14ac:dyDescent="0.25">
      <c r="A117" s="37"/>
      <c r="B117" s="37"/>
      <c r="C117" s="37"/>
      <c r="D117" s="43"/>
      <c r="E117" s="58">
        <f>SUM(E106:E116)</f>
        <v>14575559.58</v>
      </c>
      <c r="F117" s="37"/>
      <c r="G117" s="37"/>
      <c r="H117" s="37"/>
      <c r="I117" s="42"/>
      <c r="K117" s="29"/>
    </row>
    <row r="118" spans="1:11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  <c r="K118" s="60"/>
    </row>
    <row r="119" spans="1:11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  <c r="K119" s="64"/>
    </row>
    <row r="120" spans="1:11" s="32" customFormat="1" x14ac:dyDescent="0.25">
      <c r="A120" s="35" t="s">
        <v>129</v>
      </c>
      <c r="B120" s="37"/>
      <c r="C120" s="37"/>
      <c r="D120" s="37"/>
      <c r="E120" s="37"/>
      <c r="F120" s="37"/>
      <c r="G120" s="37"/>
      <c r="H120" s="37"/>
      <c r="I120" s="42"/>
      <c r="K120" s="15"/>
    </row>
    <row r="121" spans="1:11" s="32" customFormat="1" ht="23.25" x14ac:dyDescent="0.25">
      <c r="A121" s="49"/>
      <c r="B121" s="50" t="s">
        <v>130</v>
      </c>
      <c r="C121" s="50" t="s">
        <v>131</v>
      </c>
      <c r="D121" s="38" t="s">
        <v>132</v>
      </c>
      <c r="E121" s="38"/>
      <c r="G121" s="37"/>
      <c r="H121" s="37"/>
      <c r="I121" s="51"/>
    </row>
    <row r="122" spans="1:11" s="32" customFormat="1" ht="23.25" x14ac:dyDescent="0.25">
      <c r="A122" s="52" t="s">
        <v>149</v>
      </c>
      <c r="B122" s="39">
        <v>9974770.6199999992</v>
      </c>
      <c r="C122" s="39">
        <v>220650175.74000001</v>
      </c>
      <c r="D122" s="39">
        <f>B122+C122</f>
        <v>230624946.36000001</v>
      </c>
      <c r="E122" s="39"/>
      <c r="G122" s="37"/>
      <c r="H122" s="37"/>
      <c r="I122" s="42"/>
    </row>
    <row r="123" spans="1:11" s="32" customFormat="1" x14ac:dyDescent="0.25">
      <c r="A123" s="52"/>
      <c r="B123" s="39"/>
      <c r="C123" s="39"/>
      <c r="D123" s="39"/>
      <c r="E123" s="39"/>
      <c r="G123" s="37"/>
      <c r="H123" s="29"/>
      <c r="I123" s="51"/>
    </row>
    <row r="124" spans="1:11" s="32" customFormat="1" ht="24" thickBot="1" x14ac:dyDescent="0.3">
      <c r="A124" s="53" t="s">
        <v>150</v>
      </c>
      <c r="B124" s="54">
        <f>B122</f>
        <v>9974770.6199999992</v>
      </c>
      <c r="C124" s="54">
        <f>C122</f>
        <v>220650175.74000001</v>
      </c>
      <c r="D124" s="54">
        <f>D122</f>
        <v>230624946.36000001</v>
      </c>
      <c r="E124" s="40"/>
      <c r="G124" s="37"/>
      <c r="H124" s="37"/>
      <c r="I124" s="37"/>
    </row>
    <row r="125" spans="1:11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51"/>
      <c r="I125" s="51"/>
      <c r="J125" s="62"/>
    </row>
    <row r="126" spans="1:11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11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11" s="32" customFormat="1" x14ac:dyDescent="0.25">
      <c r="A128" s="35" t="s">
        <v>133</v>
      </c>
      <c r="B128" s="37"/>
      <c r="C128" s="37"/>
      <c r="D128" s="37"/>
      <c r="E128" s="37"/>
      <c r="F128" s="37"/>
      <c r="G128" s="37"/>
      <c r="H128" s="37"/>
      <c r="I128" s="37"/>
    </row>
    <row r="129" spans="1:11" s="32" customFormat="1" x14ac:dyDescent="0.25">
      <c r="A129" s="37" t="s">
        <v>291</v>
      </c>
      <c r="B129" s="37"/>
      <c r="C129" s="37"/>
      <c r="D129" s="37"/>
      <c r="E129" s="37"/>
      <c r="F129" s="37"/>
      <c r="G129" s="37"/>
      <c r="H129" s="37"/>
      <c r="I129" s="37"/>
    </row>
    <row r="130" spans="1:11" s="32" customFormat="1" x14ac:dyDescent="0.25">
      <c r="A130" s="37" t="s">
        <v>116</v>
      </c>
      <c r="B130" s="37"/>
      <c r="C130" s="37"/>
      <c r="D130" s="43"/>
      <c r="E130" s="43">
        <v>2026</v>
      </c>
      <c r="F130" s="37"/>
      <c r="G130" s="37"/>
      <c r="H130" s="37"/>
      <c r="I130" s="37"/>
    </row>
    <row r="131" spans="1:11" s="32" customFormat="1" x14ac:dyDescent="0.25">
      <c r="A131" s="32" t="s">
        <v>271</v>
      </c>
      <c r="E131" s="56">
        <v>0</v>
      </c>
      <c r="F131" s="37"/>
      <c r="G131" s="37"/>
      <c r="H131" s="37"/>
      <c r="I131" s="37"/>
    </row>
    <row r="132" spans="1:11" s="32" customFormat="1" x14ac:dyDescent="0.25">
      <c r="A132" s="32" t="s">
        <v>275</v>
      </c>
      <c r="E132" s="56">
        <v>0</v>
      </c>
      <c r="F132" s="37"/>
      <c r="G132" s="37"/>
      <c r="H132" s="37"/>
      <c r="I132" s="37"/>
    </row>
    <row r="133" spans="1:11" s="32" customFormat="1" ht="15.75" thickBot="1" x14ac:dyDescent="0.3">
      <c r="A133" s="32" t="s">
        <v>153</v>
      </c>
      <c r="E133" s="65">
        <v>0</v>
      </c>
      <c r="F133" s="37"/>
      <c r="G133" s="37"/>
      <c r="H133" s="37"/>
      <c r="I133" s="37"/>
      <c r="K133" s="9"/>
    </row>
    <row r="134" spans="1:11" s="32" customFormat="1" ht="15.75" thickTop="1" x14ac:dyDescent="0.25">
      <c r="A134" s="37"/>
      <c r="B134" s="37"/>
      <c r="C134" s="37"/>
      <c r="D134" s="37"/>
      <c r="E134" s="56">
        <f>E131+E133+E132</f>
        <v>0</v>
      </c>
      <c r="F134" s="37"/>
      <c r="G134" s="37"/>
      <c r="H134" s="37"/>
      <c r="I134" s="37"/>
    </row>
    <row r="135" spans="1:11" s="32" customFormat="1" x14ac:dyDescent="0.25">
      <c r="A135" s="37"/>
      <c r="B135" s="37"/>
      <c r="C135" s="37"/>
      <c r="D135" s="43"/>
      <c r="E135" s="43"/>
      <c r="F135" s="37"/>
      <c r="G135" s="37"/>
      <c r="H135" s="37"/>
      <c r="I135" s="37"/>
    </row>
    <row r="136" spans="1:11" s="32" customFormat="1" x14ac:dyDescent="0.25">
      <c r="A136" s="35" t="s">
        <v>134</v>
      </c>
      <c r="B136" s="37"/>
      <c r="C136" s="37"/>
      <c r="D136" s="37"/>
      <c r="E136" s="37"/>
      <c r="F136" s="37"/>
      <c r="G136" s="37"/>
      <c r="H136" s="37"/>
      <c r="I136" s="37"/>
    </row>
    <row r="137" spans="1:11" s="32" customFormat="1" x14ac:dyDescent="0.25">
      <c r="A137" s="37" t="s">
        <v>292</v>
      </c>
      <c r="B137" s="37"/>
      <c r="C137" s="37"/>
      <c r="D137" s="37"/>
      <c r="E137" s="37"/>
      <c r="F137" s="37"/>
      <c r="G137" s="37"/>
      <c r="H137" s="37"/>
      <c r="I137" s="37"/>
    </row>
    <row r="138" spans="1:11" s="32" customFormat="1" x14ac:dyDescent="0.25">
      <c r="A138" s="37" t="s">
        <v>116</v>
      </c>
      <c r="B138" s="37"/>
      <c r="C138" s="37"/>
      <c r="D138" s="43"/>
      <c r="E138" s="43">
        <v>2026</v>
      </c>
      <c r="F138" s="37"/>
      <c r="G138" s="37"/>
      <c r="H138" s="37"/>
      <c r="I138" s="37"/>
    </row>
    <row r="139" spans="1:11" s="32" customFormat="1" ht="15.75" thickBot="1" x14ac:dyDescent="0.3">
      <c r="A139" s="32" t="s">
        <v>135</v>
      </c>
      <c r="B139" s="37"/>
      <c r="C139" s="37"/>
      <c r="D139" s="43"/>
      <c r="E139" s="65">
        <v>10602.63</v>
      </c>
      <c r="F139" s="37"/>
      <c r="G139" s="37"/>
      <c r="H139" s="37"/>
      <c r="I139" s="37"/>
    </row>
    <row r="140" spans="1:11" s="32" customFormat="1" ht="15.75" thickTop="1" x14ac:dyDescent="0.25">
      <c r="A140" s="37"/>
      <c r="B140" s="37"/>
      <c r="C140" s="37"/>
      <c r="D140" s="37"/>
      <c r="E140" s="55"/>
      <c r="F140" s="37"/>
      <c r="G140" s="37"/>
      <c r="H140" s="37"/>
      <c r="I140" s="37"/>
    </row>
    <row r="141" spans="1:11" s="32" customFormat="1" x14ac:dyDescent="0.25">
      <c r="A141" s="37"/>
      <c r="B141" s="37"/>
      <c r="C141" s="37"/>
      <c r="D141" s="37"/>
      <c r="E141" s="46"/>
      <c r="F141" s="37"/>
      <c r="G141" s="37"/>
      <c r="H141" s="37"/>
      <c r="I141" s="37"/>
    </row>
    <row r="142" spans="1:11" s="32" customFormat="1" x14ac:dyDescent="0.25">
      <c r="A142" s="37"/>
      <c r="B142" s="37"/>
      <c r="C142" s="37"/>
      <c r="D142" s="37"/>
      <c r="E142" s="37"/>
      <c r="F142" s="37"/>
      <c r="G142" s="37"/>
      <c r="H142" s="37"/>
      <c r="I142" s="37"/>
    </row>
    <row r="143" spans="1:11" s="32" customFormat="1" x14ac:dyDescent="0.25">
      <c r="A143" s="35" t="s">
        <v>136</v>
      </c>
      <c r="B143" s="37"/>
      <c r="C143" s="37"/>
      <c r="D143" s="37"/>
      <c r="E143" s="37"/>
      <c r="F143" s="37"/>
      <c r="G143" s="37"/>
      <c r="H143" s="37"/>
      <c r="I143" s="37"/>
    </row>
    <row r="144" spans="1:11" s="32" customFormat="1" x14ac:dyDescent="0.25">
      <c r="A144" s="37" t="s">
        <v>293</v>
      </c>
      <c r="B144" s="37"/>
      <c r="C144" s="37"/>
      <c r="D144" s="37"/>
      <c r="E144" s="37"/>
      <c r="F144" s="37"/>
      <c r="G144" s="37"/>
      <c r="H144" s="37"/>
      <c r="I144" s="37"/>
    </row>
    <row r="145" spans="1:9" s="32" customFormat="1" x14ac:dyDescent="0.25">
      <c r="A145" s="37" t="s">
        <v>116</v>
      </c>
      <c r="B145" s="37"/>
      <c r="C145" s="37"/>
      <c r="D145" s="43"/>
      <c r="E145" s="43">
        <v>2026</v>
      </c>
      <c r="F145" s="37"/>
      <c r="G145" s="37"/>
      <c r="H145" s="37"/>
      <c r="I145" s="37"/>
    </row>
    <row r="146" spans="1:9" s="32" customFormat="1" x14ac:dyDescent="0.25">
      <c r="A146" s="32" t="s">
        <v>155</v>
      </c>
      <c r="D146" s="43"/>
      <c r="E146" s="56">
        <v>128255</v>
      </c>
      <c r="F146" s="37"/>
      <c r="G146" s="37"/>
      <c r="H146" s="37"/>
      <c r="I146" s="37"/>
    </row>
    <row r="147" spans="1:9" s="32" customFormat="1" ht="18" customHeight="1" x14ac:dyDescent="0.25">
      <c r="A147" s="32" t="s">
        <v>156</v>
      </c>
      <c r="D147" s="43"/>
      <c r="E147" s="56">
        <v>195000</v>
      </c>
      <c r="F147" s="37"/>
      <c r="G147" s="37"/>
      <c r="H147" s="37"/>
      <c r="I147" s="37"/>
    </row>
    <row r="148" spans="1:9" s="32" customFormat="1" x14ac:dyDescent="0.25">
      <c r="A148" s="32" t="s">
        <v>157</v>
      </c>
      <c r="D148" s="43"/>
      <c r="E148" s="56">
        <v>167404.24</v>
      </c>
      <c r="F148" s="37"/>
      <c r="G148" s="37"/>
      <c r="H148" s="37"/>
      <c r="I148" s="37"/>
    </row>
    <row r="149" spans="1:9" s="32" customFormat="1" x14ac:dyDescent="0.25">
      <c r="A149" s="32" t="s">
        <v>158</v>
      </c>
      <c r="D149" s="43"/>
      <c r="E149" s="56">
        <v>82379.009999999995</v>
      </c>
      <c r="F149" s="37"/>
      <c r="G149" s="37"/>
      <c r="H149" s="37"/>
      <c r="I149" s="37"/>
    </row>
    <row r="150" spans="1:9" s="32" customFormat="1" x14ac:dyDescent="0.25">
      <c r="A150" s="32" t="s">
        <v>137</v>
      </c>
      <c r="D150" s="43"/>
      <c r="E150" s="56">
        <v>5853286.1200000001</v>
      </c>
      <c r="F150" s="37"/>
      <c r="G150" s="37"/>
      <c r="H150" s="37"/>
      <c r="I150" s="67"/>
    </row>
    <row r="151" spans="1:9" s="32" customFormat="1" x14ac:dyDescent="0.25">
      <c r="A151" s="32" t="s">
        <v>276</v>
      </c>
      <c r="D151" s="43"/>
      <c r="E151" s="56">
        <v>31152</v>
      </c>
      <c r="F151" s="37"/>
      <c r="G151" s="37"/>
      <c r="H151" s="37"/>
      <c r="I151" s="37"/>
    </row>
    <row r="152" spans="1:9" s="32" customFormat="1" x14ac:dyDescent="0.25">
      <c r="A152" s="32" t="s">
        <v>295</v>
      </c>
      <c r="D152" s="43"/>
      <c r="E152" s="56">
        <v>35000</v>
      </c>
      <c r="F152" s="37"/>
      <c r="G152" s="37"/>
      <c r="H152" s="37"/>
      <c r="I152" s="37"/>
    </row>
    <row r="153" spans="1:9" s="32" customFormat="1" x14ac:dyDescent="0.25">
      <c r="A153" s="32" t="s">
        <v>296</v>
      </c>
      <c r="D153" s="43"/>
      <c r="E153" s="56">
        <v>44000</v>
      </c>
      <c r="F153" s="37"/>
      <c r="G153" s="37"/>
      <c r="H153" s="37"/>
      <c r="I153" s="37"/>
    </row>
    <row r="154" spans="1:9" s="32" customFormat="1" ht="14.25" customHeight="1" x14ac:dyDescent="0.25">
      <c r="A154" s="32" t="s">
        <v>160</v>
      </c>
      <c r="D154" s="43"/>
      <c r="E154" s="56">
        <v>764356.8</v>
      </c>
      <c r="F154" s="37"/>
      <c r="G154" s="37"/>
      <c r="H154" s="37"/>
      <c r="I154" s="37"/>
    </row>
    <row r="155" spans="1:9" s="32" customFormat="1" x14ac:dyDescent="0.25">
      <c r="A155" s="32" t="s">
        <v>161</v>
      </c>
      <c r="D155" s="43"/>
      <c r="E155" s="56">
        <v>414618.89</v>
      </c>
      <c r="F155" s="37"/>
      <c r="G155" s="37"/>
      <c r="H155" s="37"/>
      <c r="I155" s="37"/>
    </row>
    <row r="156" spans="1:9" s="32" customFormat="1" x14ac:dyDescent="0.25">
      <c r="A156" s="32" t="s">
        <v>159</v>
      </c>
      <c r="D156" s="43"/>
      <c r="E156" s="56">
        <v>1334603.3</v>
      </c>
      <c r="F156" s="37"/>
      <c r="G156" s="37"/>
      <c r="H156" s="37"/>
      <c r="I156" s="37"/>
    </row>
    <row r="157" spans="1:9" s="32" customFormat="1" x14ac:dyDescent="0.25">
      <c r="A157" s="32" t="s">
        <v>138</v>
      </c>
      <c r="D157" s="43"/>
      <c r="E157" s="56">
        <v>451507.45</v>
      </c>
      <c r="F157" s="37"/>
      <c r="G157" s="37"/>
      <c r="H157" s="37"/>
      <c r="I157" s="37"/>
    </row>
    <row r="158" spans="1:9" s="32" customFormat="1" x14ac:dyDescent="0.25">
      <c r="A158" s="32" t="s">
        <v>139</v>
      </c>
      <c r="D158" s="43"/>
      <c r="E158" s="56">
        <v>515886.8</v>
      </c>
      <c r="F158" s="37"/>
      <c r="G158" s="37"/>
      <c r="H158" s="37"/>
      <c r="I158" s="37"/>
    </row>
    <row r="159" spans="1:9" s="32" customFormat="1" x14ac:dyDescent="0.25">
      <c r="A159" s="32" t="s">
        <v>162</v>
      </c>
      <c r="D159" s="43"/>
      <c r="E159" s="56">
        <v>89500</v>
      </c>
      <c r="F159" s="37"/>
      <c r="G159" s="37"/>
      <c r="H159" s="37"/>
      <c r="I159" s="37"/>
    </row>
    <row r="160" spans="1:9" s="32" customFormat="1" x14ac:dyDescent="0.25">
      <c r="A160" s="32" t="s">
        <v>163</v>
      </c>
      <c r="D160" s="43"/>
      <c r="E160" s="56">
        <v>21169.200000000001</v>
      </c>
      <c r="F160" s="37"/>
      <c r="G160" s="37"/>
      <c r="H160" s="37"/>
      <c r="I160" s="37"/>
    </row>
    <row r="161" spans="1:9" s="32" customFormat="1" x14ac:dyDescent="0.25">
      <c r="A161" s="32" t="s">
        <v>164</v>
      </c>
      <c r="D161" s="43"/>
      <c r="E161" s="56">
        <v>64000</v>
      </c>
      <c r="F161" s="37"/>
      <c r="G161" s="37"/>
      <c r="H161" s="37"/>
      <c r="I161" s="37"/>
    </row>
    <row r="162" spans="1:9" s="32" customFormat="1" x14ac:dyDescent="0.25">
      <c r="A162" s="32" t="s">
        <v>166</v>
      </c>
      <c r="D162" s="43"/>
      <c r="E162" s="56">
        <v>153400</v>
      </c>
      <c r="F162" s="37"/>
      <c r="G162" s="37"/>
      <c r="H162" s="37"/>
      <c r="I162" s="37"/>
    </row>
    <row r="163" spans="1:9" s="32" customFormat="1" x14ac:dyDescent="0.25">
      <c r="A163" s="32" t="s">
        <v>167</v>
      </c>
      <c r="D163" s="43"/>
      <c r="E163" s="56">
        <v>131600</v>
      </c>
      <c r="F163" s="37"/>
      <c r="G163" s="37"/>
      <c r="H163" s="37"/>
      <c r="I163" s="37"/>
    </row>
    <row r="164" spans="1:9" s="32" customFormat="1" x14ac:dyDescent="0.25">
      <c r="A164" s="32" t="s">
        <v>168</v>
      </c>
      <c r="D164" s="43"/>
      <c r="E164" s="56">
        <v>13372</v>
      </c>
      <c r="F164" s="37"/>
      <c r="G164" s="37"/>
      <c r="H164" s="37"/>
      <c r="I164" s="37"/>
    </row>
    <row r="165" spans="1:9" s="32" customFormat="1" x14ac:dyDescent="0.25">
      <c r="A165" s="32" t="s">
        <v>169</v>
      </c>
      <c r="D165" s="43"/>
      <c r="E165" s="56">
        <v>45500</v>
      </c>
      <c r="F165" s="37"/>
      <c r="G165" s="37"/>
      <c r="H165" s="37"/>
      <c r="I165" s="37"/>
    </row>
    <row r="166" spans="1:9" s="32" customFormat="1" x14ac:dyDescent="0.25">
      <c r="A166" s="32" t="s">
        <v>170</v>
      </c>
      <c r="D166" s="43"/>
      <c r="E166" s="56">
        <v>34325</v>
      </c>
      <c r="F166" s="37"/>
      <c r="G166" s="37"/>
      <c r="H166" s="37"/>
      <c r="I166" s="37"/>
    </row>
    <row r="167" spans="1:9" s="32" customFormat="1" x14ac:dyDescent="0.25">
      <c r="A167" s="32" t="s">
        <v>171</v>
      </c>
      <c r="D167" s="43"/>
      <c r="E167" s="56">
        <v>803220</v>
      </c>
      <c r="F167" s="37"/>
      <c r="G167" s="37"/>
      <c r="H167" s="37"/>
      <c r="I167" s="37"/>
    </row>
    <row r="168" spans="1:9" s="32" customFormat="1" x14ac:dyDescent="0.25">
      <c r="A168" s="32" t="s">
        <v>172</v>
      </c>
      <c r="D168" s="43"/>
      <c r="E168" s="56">
        <v>401000</v>
      </c>
      <c r="F168" s="37"/>
      <c r="G168" s="37"/>
      <c r="H168" s="37"/>
      <c r="I168" s="37"/>
    </row>
    <row r="169" spans="1:9" s="32" customFormat="1" x14ac:dyDescent="0.25">
      <c r="A169" s="32" t="s">
        <v>173</v>
      </c>
      <c r="D169" s="43"/>
      <c r="E169" s="56">
        <v>100491.16</v>
      </c>
      <c r="F169" s="37"/>
      <c r="G169" s="37"/>
      <c r="H169" s="37"/>
      <c r="I169" s="37"/>
    </row>
    <row r="170" spans="1:9" s="32" customFormat="1" x14ac:dyDescent="0.25">
      <c r="A170" s="32" t="s">
        <v>174</v>
      </c>
      <c r="D170" s="43"/>
      <c r="E170" s="56">
        <v>273316</v>
      </c>
      <c r="F170" s="37"/>
      <c r="G170" s="37"/>
      <c r="H170" s="37"/>
      <c r="I170" s="37"/>
    </row>
    <row r="171" spans="1:9" s="32" customFormat="1" x14ac:dyDescent="0.25">
      <c r="A171" s="32" t="s">
        <v>175</v>
      </c>
      <c r="D171" s="43"/>
      <c r="E171" s="56">
        <v>65930</v>
      </c>
      <c r="F171" s="37"/>
      <c r="G171" s="37"/>
      <c r="H171" s="37"/>
      <c r="I171" s="37"/>
    </row>
    <row r="172" spans="1:9" s="32" customFormat="1" x14ac:dyDescent="0.25">
      <c r="A172" s="32" t="s">
        <v>176</v>
      </c>
      <c r="D172" s="43"/>
      <c r="E172" s="56">
        <v>574000</v>
      </c>
      <c r="F172" s="37"/>
      <c r="G172" s="37"/>
      <c r="H172" s="37"/>
      <c r="I172" s="37"/>
    </row>
    <row r="173" spans="1:9" s="32" customFormat="1" x14ac:dyDescent="0.25">
      <c r="A173" s="32" t="s">
        <v>165</v>
      </c>
      <c r="D173" s="43"/>
      <c r="E173" s="56">
        <v>259664.9</v>
      </c>
      <c r="F173" s="37"/>
      <c r="G173" s="37"/>
      <c r="H173" s="37"/>
      <c r="I173" s="37"/>
    </row>
    <row r="174" spans="1:9" s="32" customFormat="1" x14ac:dyDescent="0.25">
      <c r="A174" s="32" t="s">
        <v>283</v>
      </c>
      <c r="D174" s="43"/>
      <c r="E174" s="56">
        <v>822506</v>
      </c>
      <c r="F174" s="37"/>
      <c r="G174" s="37"/>
      <c r="H174" s="37"/>
      <c r="I174" s="37"/>
    </row>
    <row r="175" spans="1:9" s="32" customFormat="1" x14ac:dyDescent="0.25">
      <c r="A175" s="32" t="s">
        <v>151</v>
      </c>
      <c r="D175" s="43"/>
      <c r="E175" s="56">
        <v>194000</v>
      </c>
      <c r="F175" s="37"/>
      <c r="G175" s="37"/>
      <c r="H175" s="37"/>
      <c r="I175" s="37"/>
    </row>
    <row r="176" spans="1:9" s="32" customFormat="1" x14ac:dyDescent="0.25">
      <c r="A176" s="32" t="s">
        <v>177</v>
      </c>
      <c r="D176" s="43"/>
      <c r="E176" s="56">
        <v>77000</v>
      </c>
      <c r="F176" s="37"/>
      <c r="G176" s="37"/>
      <c r="H176" s="37"/>
      <c r="I176" s="37"/>
    </row>
    <row r="177" spans="1:9" s="32" customFormat="1" x14ac:dyDescent="0.25">
      <c r="A177" s="32" t="s">
        <v>178</v>
      </c>
      <c r="D177" s="43"/>
      <c r="E177" s="56">
        <v>31939.200000000001</v>
      </c>
      <c r="F177" s="37"/>
      <c r="G177" s="37"/>
      <c r="H177" s="37"/>
      <c r="I177" s="37"/>
    </row>
    <row r="178" spans="1:9" s="32" customFormat="1" x14ac:dyDescent="0.25">
      <c r="A178" s="32" t="s">
        <v>179</v>
      </c>
      <c r="D178" s="43"/>
      <c r="E178" s="56">
        <v>1838052.58</v>
      </c>
      <c r="F178" s="37"/>
      <c r="G178" s="37"/>
      <c r="H178" s="37"/>
      <c r="I178" s="37"/>
    </row>
    <row r="179" spans="1:9" s="32" customFormat="1" x14ac:dyDescent="0.25">
      <c r="A179" s="32" t="s">
        <v>180</v>
      </c>
      <c r="D179" s="43"/>
      <c r="E179" s="56">
        <v>298500</v>
      </c>
      <c r="F179" s="37"/>
      <c r="G179" s="37"/>
      <c r="H179" s="37"/>
      <c r="I179" s="37"/>
    </row>
    <row r="180" spans="1:9" s="32" customFormat="1" x14ac:dyDescent="0.25">
      <c r="A180" s="32" t="s">
        <v>181</v>
      </c>
      <c r="D180" s="43"/>
      <c r="E180" s="56">
        <v>780869.05</v>
      </c>
      <c r="F180" s="37"/>
      <c r="G180" s="37"/>
      <c r="H180" s="37"/>
      <c r="I180" s="37"/>
    </row>
    <row r="181" spans="1:9" s="32" customFormat="1" x14ac:dyDescent="0.25">
      <c r="A181" s="32" t="s">
        <v>182</v>
      </c>
      <c r="D181" s="43"/>
      <c r="E181" s="56">
        <v>73245</v>
      </c>
      <c r="F181" s="37"/>
      <c r="G181" s="37"/>
      <c r="H181" s="37"/>
      <c r="I181" s="37"/>
    </row>
    <row r="182" spans="1:9" s="32" customFormat="1" x14ac:dyDescent="0.25">
      <c r="A182" s="32" t="s">
        <v>183</v>
      </c>
      <c r="D182" s="43"/>
      <c r="E182" s="56">
        <v>59650</v>
      </c>
      <c r="F182" s="37"/>
      <c r="G182" s="37"/>
      <c r="H182" s="37"/>
      <c r="I182" s="37"/>
    </row>
    <row r="183" spans="1:9" s="32" customFormat="1" x14ac:dyDescent="0.25">
      <c r="A183" s="32" t="s">
        <v>184</v>
      </c>
      <c r="D183" s="43"/>
      <c r="E183" s="56">
        <v>21240</v>
      </c>
      <c r="F183" s="37"/>
      <c r="G183" s="37"/>
      <c r="H183" s="37"/>
      <c r="I183" s="37"/>
    </row>
    <row r="184" spans="1:9" s="32" customFormat="1" x14ac:dyDescent="0.25">
      <c r="A184" s="32" t="s">
        <v>186</v>
      </c>
      <c r="D184" s="43"/>
      <c r="E184" s="56">
        <v>171930</v>
      </c>
      <c r="F184" s="37"/>
      <c r="G184" s="37"/>
      <c r="H184" s="37"/>
      <c r="I184" s="37"/>
    </row>
    <row r="185" spans="1:9" s="32" customFormat="1" x14ac:dyDescent="0.25">
      <c r="A185" s="32" t="s">
        <v>194</v>
      </c>
      <c r="D185" s="43"/>
      <c r="E185" s="56">
        <v>163000</v>
      </c>
      <c r="F185" s="37"/>
      <c r="G185" s="37"/>
      <c r="H185" s="37"/>
      <c r="I185" s="37"/>
    </row>
    <row r="186" spans="1:9" s="32" customFormat="1" x14ac:dyDescent="0.25">
      <c r="A186" s="32" t="s">
        <v>195</v>
      </c>
      <c r="D186" s="43"/>
      <c r="E186" s="56">
        <v>44535.199999999997</v>
      </c>
      <c r="F186" s="37"/>
      <c r="G186" s="37"/>
      <c r="H186" s="37"/>
      <c r="I186" s="37"/>
    </row>
    <row r="187" spans="1:9" s="32" customFormat="1" x14ac:dyDescent="0.25">
      <c r="A187" s="32" t="s">
        <v>196</v>
      </c>
      <c r="D187" s="43"/>
      <c r="E187" s="56">
        <v>37800</v>
      </c>
      <c r="F187" s="37"/>
      <c r="G187" s="37"/>
      <c r="H187" s="37"/>
      <c r="I187" s="37"/>
    </row>
    <row r="188" spans="1:9" s="32" customFormat="1" x14ac:dyDescent="0.25">
      <c r="A188" s="32" t="s">
        <v>197</v>
      </c>
      <c r="D188" s="43"/>
      <c r="E188" s="56">
        <v>168556</v>
      </c>
      <c r="F188" s="37"/>
      <c r="G188" s="37"/>
      <c r="H188" s="37"/>
      <c r="I188" s="37"/>
    </row>
    <row r="189" spans="1:9" s="32" customFormat="1" x14ac:dyDescent="0.25">
      <c r="A189" s="32" t="s">
        <v>188</v>
      </c>
      <c r="D189" s="43"/>
      <c r="E189" s="56">
        <v>23300</v>
      </c>
      <c r="F189" s="37"/>
      <c r="G189" s="37"/>
      <c r="H189" s="37"/>
      <c r="I189" s="37"/>
    </row>
    <row r="190" spans="1:9" s="32" customFormat="1" x14ac:dyDescent="0.25">
      <c r="A190" s="32" t="s">
        <v>189</v>
      </c>
      <c r="D190" s="43"/>
      <c r="E190" s="56">
        <v>143476.9</v>
      </c>
      <c r="F190" s="37"/>
      <c r="G190" s="37"/>
      <c r="H190" s="37"/>
      <c r="I190" s="37"/>
    </row>
    <row r="191" spans="1:9" s="32" customFormat="1" x14ac:dyDescent="0.25">
      <c r="A191" s="32" t="s">
        <v>190</v>
      </c>
      <c r="D191" s="43"/>
      <c r="E191" s="56">
        <v>83956</v>
      </c>
      <c r="F191" s="37"/>
      <c r="G191" s="37"/>
      <c r="H191" s="37"/>
      <c r="I191" s="37"/>
    </row>
    <row r="192" spans="1:9" s="32" customFormat="1" x14ac:dyDescent="0.25">
      <c r="A192" s="32" t="s">
        <v>191</v>
      </c>
      <c r="D192" s="43"/>
      <c r="E192" s="56">
        <v>662113</v>
      </c>
      <c r="F192" s="37"/>
      <c r="G192" s="37"/>
      <c r="H192" s="37"/>
      <c r="I192" s="37"/>
    </row>
    <row r="193" spans="1:9" s="32" customFormat="1" x14ac:dyDescent="0.25">
      <c r="A193" s="32" t="s">
        <v>140</v>
      </c>
      <c r="D193" s="43"/>
      <c r="E193" s="56">
        <v>395510</v>
      </c>
      <c r="F193" s="37"/>
      <c r="G193" s="37"/>
      <c r="H193" s="37"/>
      <c r="I193" s="37"/>
    </row>
    <row r="194" spans="1:9" s="32" customFormat="1" x14ac:dyDescent="0.25">
      <c r="A194" s="32" t="s">
        <v>198</v>
      </c>
      <c r="D194" s="43"/>
      <c r="E194" s="56">
        <v>67044</v>
      </c>
      <c r="F194" s="37"/>
      <c r="G194" s="37"/>
      <c r="H194" s="37"/>
      <c r="I194" s="37"/>
    </row>
    <row r="195" spans="1:9" s="32" customFormat="1" x14ac:dyDescent="0.25">
      <c r="A195" s="32" t="s">
        <v>192</v>
      </c>
      <c r="D195" s="43"/>
      <c r="E195" s="56">
        <v>340000</v>
      </c>
      <c r="F195" s="37"/>
      <c r="G195" s="37"/>
      <c r="H195" s="37"/>
      <c r="I195" s="37"/>
    </row>
    <row r="196" spans="1:9" s="32" customFormat="1" x14ac:dyDescent="0.25">
      <c r="A196" s="32" t="s">
        <v>141</v>
      </c>
      <c r="D196" s="43"/>
      <c r="E196" s="56">
        <v>274253.58</v>
      </c>
      <c r="F196" s="37"/>
      <c r="G196" s="37"/>
      <c r="H196" s="37"/>
      <c r="I196" s="37"/>
    </row>
    <row r="197" spans="1:9" s="32" customFormat="1" x14ac:dyDescent="0.25">
      <c r="A197" s="32" t="s">
        <v>193</v>
      </c>
      <c r="D197" s="43"/>
      <c r="E197" s="56">
        <v>1285075.76</v>
      </c>
      <c r="F197" s="37"/>
      <c r="G197" s="37"/>
      <c r="H197" s="37"/>
      <c r="I197" s="37"/>
    </row>
    <row r="198" spans="1:9" s="32" customFormat="1" x14ac:dyDescent="0.25">
      <c r="A198" s="32" t="s">
        <v>185</v>
      </c>
      <c r="D198" s="43"/>
      <c r="E198" s="56">
        <v>123124.61</v>
      </c>
      <c r="F198" s="37"/>
      <c r="G198" s="37"/>
      <c r="H198" s="37"/>
      <c r="I198" s="37"/>
    </row>
    <row r="199" spans="1:9" s="32" customFormat="1" x14ac:dyDescent="0.25">
      <c r="A199" s="32" t="s">
        <v>187</v>
      </c>
      <c r="D199" s="43"/>
      <c r="E199" s="56">
        <v>587754.6</v>
      </c>
      <c r="F199" s="37"/>
      <c r="G199" s="37"/>
      <c r="H199" s="37"/>
      <c r="I199" s="37"/>
    </row>
    <row r="200" spans="1:9" s="32" customFormat="1" x14ac:dyDescent="0.25">
      <c r="A200" s="32" t="s">
        <v>199</v>
      </c>
      <c r="D200" s="43"/>
      <c r="E200" s="56">
        <v>683899.7</v>
      </c>
      <c r="F200" s="37"/>
      <c r="G200" s="37"/>
      <c r="H200" s="37"/>
      <c r="I200" s="37"/>
    </row>
    <row r="201" spans="1:9" s="32" customFormat="1" x14ac:dyDescent="0.25">
      <c r="A201" s="32" t="s">
        <v>201</v>
      </c>
      <c r="D201" s="43"/>
      <c r="E201" s="56">
        <v>2826600</v>
      </c>
      <c r="F201" s="37"/>
      <c r="G201" s="37"/>
      <c r="H201" s="37"/>
      <c r="I201" s="37"/>
    </row>
    <row r="202" spans="1:9" s="32" customFormat="1" x14ac:dyDescent="0.25">
      <c r="A202" s="32" t="s">
        <v>200</v>
      </c>
      <c r="D202" s="43"/>
      <c r="E202" s="56">
        <v>91166.8</v>
      </c>
      <c r="F202" s="37"/>
      <c r="G202" s="37"/>
      <c r="H202" s="37"/>
      <c r="I202" s="37"/>
    </row>
    <row r="203" spans="1:9" s="32" customFormat="1" x14ac:dyDescent="0.25">
      <c r="A203" s="32" t="s">
        <v>272</v>
      </c>
      <c r="D203" s="43"/>
      <c r="E203" s="56">
        <v>258691.4</v>
      </c>
      <c r="F203" s="37"/>
      <c r="G203" s="37"/>
      <c r="H203" s="37"/>
      <c r="I203" s="37"/>
    </row>
    <row r="204" spans="1:9" s="32" customFormat="1" x14ac:dyDescent="0.25">
      <c r="A204" s="32" t="s">
        <v>202</v>
      </c>
      <c r="D204" s="43"/>
      <c r="E204" s="56">
        <v>62779</v>
      </c>
      <c r="F204" s="37"/>
      <c r="G204" s="37"/>
      <c r="H204" s="37"/>
      <c r="I204" s="37"/>
    </row>
    <row r="205" spans="1:9" s="32" customFormat="1" x14ac:dyDescent="0.25">
      <c r="A205" s="32" t="s">
        <v>277</v>
      </c>
      <c r="D205" s="43"/>
      <c r="E205" s="56">
        <v>429100</v>
      </c>
      <c r="F205" s="37"/>
      <c r="G205" s="37"/>
      <c r="H205" s="37"/>
      <c r="I205" s="37"/>
    </row>
    <row r="206" spans="1:9" s="32" customFormat="1" x14ac:dyDescent="0.25">
      <c r="A206" s="32" t="s">
        <v>203</v>
      </c>
      <c r="D206" s="43"/>
      <c r="E206" s="56">
        <v>16520</v>
      </c>
      <c r="F206" s="37"/>
      <c r="G206" s="37"/>
      <c r="H206" s="37"/>
      <c r="I206" s="37"/>
    </row>
    <row r="207" spans="1:9" s="32" customFormat="1" x14ac:dyDescent="0.25">
      <c r="A207" s="32" t="s">
        <v>204</v>
      </c>
      <c r="D207" s="43"/>
      <c r="E207" s="56">
        <v>206028</v>
      </c>
      <c r="F207" s="37"/>
      <c r="G207" s="37"/>
      <c r="H207" s="37"/>
      <c r="I207" s="37"/>
    </row>
    <row r="208" spans="1:9" s="32" customFormat="1" x14ac:dyDescent="0.25">
      <c r="A208" s="32" t="s">
        <v>298</v>
      </c>
      <c r="D208" s="43"/>
      <c r="E208" s="56">
        <v>238831.12</v>
      </c>
      <c r="F208" s="37"/>
      <c r="G208" s="37"/>
      <c r="H208" s="37"/>
      <c r="I208" s="37"/>
    </row>
    <row r="209" spans="1:9" s="32" customFormat="1" x14ac:dyDescent="0.25">
      <c r="A209" s="32" t="s">
        <v>297</v>
      </c>
      <c r="D209" s="43"/>
      <c r="E209" s="56">
        <v>293230</v>
      </c>
      <c r="F209" s="37"/>
      <c r="G209" s="37"/>
      <c r="H209" s="37"/>
      <c r="I209" s="37"/>
    </row>
    <row r="210" spans="1:9" s="32" customFormat="1" x14ac:dyDescent="0.25">
      <c r="A210" s="32" t="s">
        <v>205</v>
      </c>
      <c r="D210" s="43"/>
      <c r="E210" s="56">
        <v>50800</v>
      </c>
      <c r="F210" s="37"/>
      <c r="G210" s="37"/>
      <c r="H210" s="37"/>
      <c r="I210" s="37"/>
    </row>
    <row r="211" spans="1:9" s="32" customFormat="1" ht="15.75" customHeight="1" x14ac:dyDescent="0.25">
      <c r="A211" s="32" t="s">
        <v>206</v>
      </c>
      <c r="D211" s="43"/>
      <c r="E211" s="56">
        <v>89908.6</v>
      </c>
      <c r="F211" s="37"/>
      <c r="G211" s="37"/>
      <c r="H211" s="37"/>
      <c r="I211" s="37"/>
    </row>
    <row r="212" spans="1:9" s="32" customFormat="1" x14ac:dyDescent="0.25">
      <c r="A212" s="32" t="s">
        <v>207</v>
      </c>
      <c r="D212" s="43"/>
      <c r="E212" s="56">
        <v>166775.70000000001</v>
      </c>
      <c r="F212" s="37"/>
      <c r="G212" s="37"/>
      <c r="H212" s="37"/>
      <c r="I212" s="37"/>
    </row>
    <row r="213" spans="1:9" s="32" customFormat="1" x14ac:dyDescent="0.25">
      <c r="A213" s="32" t="s">
        <v>208</v>
      </c>
      <c r="D213" s="43"/>
      <c r="E213" s="56">
        <v>111950.39999999999</v>
      </c>
      <c r="F213" s="37"/>
      <c r="G213" s="37"/>
      <c r="H213" s="37"/>
      <c r="I213" s="37"/>
    </row>
    <row r="214" spans="1:9" s="32" customFormat="1" x14ac:dyDescent="0.25">
      <c r="A214" s="32" t="s">
        <v>211</v>
      </c>
      <c r="D214" s="43"/>
      <c r="E214" s="56">
        <v>22096.83</v>
      </c>
      <c r="F214" s="37"/>
      <c r="G214" s="37"/>
      <c r="H214" s="37"/>
      <c r="I214" s="37"/>
    </row>
    <row r="215" spans="1:9" s="32" customFormat="1" x14ac:dyDescent="0.25">
      <c r="A215" s="32" t="s">
        <v>212</v>
      </c>
      <c r="D215" s="43"/>
      <c r="E215" s="56">
        <v>162626.64000000001</v>
      </c>
      <c r="F215" s="37"/>
      <c r="G215" s="37"/>
      <c r="H215" s="37"/>
      <c r="I215" s="37"/>
    </row>
    <row r="216" spans="1:9" s="32" customFormat="1" x14ac:dyDescent="0.25">
      <c r="A216" s="32" t="s">
        <v>213</v>
      </c>
      <c r="D216" s="43"/>
      <c r="E216" s="56">
        <v>19770.599999999999</v>
      </c>
      <c r="F216" s="37"/>
      <c r="G216" s="37"/>
      <c r="H216" s="37"/>
      <c r="I216" s="37"/>
    </row>
    <row r="217" spans="1:9" s="32" customFormat="1" x14ac:dyDescent="0.25">
      <c r="A217" s="32" t="s">
        <v>215</v>
      </c>
      <c r="D217" s="43"/>
      <c r="E217" s="56">
        <v>2167157.6</v>
      </c>
      <c r="F217" s="37"/>
      <c r="G217" s="37"/>
      <c r="H217" s="37"/>
      <c r="I217" s="37"/>
    </row>
    <row r="218" spans="1:9" s="32" customFormat="1" x14ac:dyDescent="0.25">
      <c r="A218" s="32" t="s">
        <v>216</v>
      </c>
      <c r="D218" s="43"/>
      <c r="E218" s="56">
        <v>2024899.3</v>
      </c>
      <c r="F218" s="37"/>
      <c r="G218" s="37"/>
      <c r="H218" s="37"/>
      <c r="I218" s="37"/>
    </row>
    <row r="219" spans="1:9" s="32" customFormat="1" x14ac:dyDescent="0.25">
      <c r="A219" s="32" t="s">
        <v>278</v>
      </c>
      <c r="D219" s="43"/>
      <c r="E219" s="56">
        <v>147500</v>
      </c>
      <c r="F219" s="37"/>
      <c r="G219" s="37"/>
      <c r="H219" s="37"/>
      <c r="I219" s="37"/>
    </row>
    <row r="220" spans="1:9" s="32" customFormat="1" x14ac:dyDescent="0.25">
      <c r="A220" s="32" t="s">
        <v>209</v>
      </c>
      <c r="D220" s="43"/>
      <c r="E220" s="56">
        <v>1701535.12</v>
      </c>
      <c r="F220" s="37"/>
      <c r="G220" s="37"/>
      <c r="H220" s="37"/>
      <c r="I220" s="37"/>
    </row>
    <row r="221" spans="1:9" s="32" customFormat="1" x14ac:dyDescent="0.25">
      <c r="A221" s="32" t="s">
        <v>210</v>
      </c>
      <c r="D221" s="43"/>
      <c r="E221" s="56">
        <v>119430.01</v>
      </c>
      <c r="F221" s="37"/>
      <c r="G221" s="37"/>
      <c r="H221" s="37"/>
      <c r="I221" s="37"/>
    </row>
    <row r="222" spans="1:9" s="32" customFormat="1" x14ac:dyDescent="0.25">
      <c r="A222" s="32" t="s">
        <v>214</v>
      </c>
      <c r="D222" s="43"/>
      <c r="E222" s="56">
        <v>38302.800000000003</v>
      </c>
      <c r="F222" s="37"/>
      <c r="G222" s="37"/>
      <c r="H222" s="37"/>
      <c r="I222" s="37"/>
    </row>
    <row r="223" spans="1:9" s="32" customFormat="1" x14ac:dyDescent="0.25">
      <c r="A223" s="32" t="s">
        <v>284</v>
      </c>
      <c r="D223" s="43"/>
      <c r="E223" s="56">
        <v>1156105</v>
      </c>
      <c r="F223" s="37"/>
      <c r="G223" s="37"/>
      <c r="H223" s="37"/>
      <c r="I223" s="37"/>
    </row>
    <row r="224" spans="1:9" s="32" customFormat="1" x14ac:dyDescent="0.25">
      <c r="A224" s="32" t="s">
        <v>152</v>
      </c>
      <c r="D224" s="43"/>
      <c r="E224" s="56">
        <v>593443.80000000005</v>
      </c>
      <c r="F224" s="37"/>
      <c r="G224" s="37"/>
      <c r="H224" s="37"/>
      <c r="I224" s="37"/>
    </row>
    <row r="225" spans="1:9" s="32" customFormat="1" x14ac:dyDescent="0.25">
      <c r="A225" s="32" t="s">
        <v>217</v>
      </c>
      <c r="D225" s="43"/>
      <c r="E225" s="56">
        <v>103105</v>
      </c>
      <c r="F225" s="37"/>
      <c r="G225" s="37"/>
      <c r="H225" s="37"/>
      <c r="I225" s="37"/>
    </row>
    <row r="226" spans="1:9" s="32" customFormat="1" x14ac:dyDescent="0.25">
      <c r="A226" s="32" t="s">
        <v>218</v>
      </c>
      <c r="D226" s="43"/>
      <c r="E226" s="56">
        <v>8400</v>
      </c>
      <c r="F226" s="37"/>
      <c r="G226" s="37"/>
      <c r="H226" s="37"/>
      <c r="I226" s="37"/>
    </row>
    <row r="227" spans="1:9" s="32" customFormat="1" x14ac:dyDescent="0.25">
      <c r="A227" s="32" t="s">
        <v>219</v>
      </c>
      <c r="D227" s="43"/>
      <c r="E227" s="56">
        <v>123215.99</v>
      </c>
      <c r="F227" s="37"/>
      <c r="G227" s="37"/>
      <c r="H227" s="37"/>
      <c r="I227" s="37"/>
    </row>
    <row r="228" spans="1:9" s="32" customFormat="1" ht="18.75" customHeight="1" x14ac:dyDescent="0.25">
      <c r="A228" s="32" t="s">
        <v>220</v>
      </c>
      <c r="D228" s="43"/>
      <c r="E228" s="56">
        <v>320000</v>
      </c>
      <c r="F228" s="37"/>
      <c r="G228" s="37"/>
      <c r="H228" s="37"/>
      <c r="I228" s="37"/>
    </row>
    <row r="229" spans="1:9" s="32" customFormat="1" ht="18.75" customHeight="1" x14ac:dyDescent="0.25">
      <c r="A229" s="32" t="s">
        <v>221</v>
      </c>
      <c r="D229" s="43"/>
      <c r="E229" s="56">
        <v>103500</v>
      </c>
      <c r="F229" s="37"/>
      <c r="G229" s="37"/>
      <c r="H229" s="37"/>
      <c r="I229" s="37"/>
    </row>
    <row r="230" spans="1:9" s="32" customFormat="1" x14ac:dyDescent="0.25">
      <c r="A230" s="32" t="s">
        <v>222</v>
      </c>
      <c r="D230" s="43"/>
      <c r="E230" s="56">
        <v>270755.3</v>
      </c>
      <c r="F230" s="37"/>
      <c r="G230" s="37"/>
      <c r="H230" s="37"/>
      <c r="I230" s="37"/>
    </row>
    <row r="231" spans="1:9" s="32" customFormat="1" x14ac:dyDescent="0.25">
      <c r="A231" s="32" t="s">
        <v>225</v>
      </c>
      <c r="D231" s="43"/>
      <c r="E231" s="56">
        <v>10130</v>
      </c>
      <c r="F231" s="37"/>
      <c r="G231" s="37"/>
      <c r="H231" s="37"/>
      <c r="I231" s="37"/>
    </row>
    <row r="232" spans="1:9" s="32" customFormat="1" x14ac:dyDescent="0.25">
      <c r="A232" s="32" t="s">
        <v>224</v>
      </c>
      <c r="D232" s="43"/>
      <c r="E232" s="56">
        <v>63000</v>
      </c>
      <c r="F232" s="37"/>
      <c r="G232" s="37"/>
      <c r="H232" s="37"/>
      <c r="I232" s="37"/>
    </row>
    <row r="233" spans="1:9" s="32" customFormat="1" x14ac:dyDescent="0.25">
      <c r="A233" s="32" t="s">
        <v>223</v>
      </c>
      <c r="D233" s="43"/>
      <c r="E233" s="56">
        <v>154580</v>
      </c>
      <c r="F233" s="37"/>
      <c r="G233" s="37"/>
      <c r="H233" s="37"/>
      <c r="I233" s="37"/>
    </row>
    <row r="234" spans="1:9" s="32" customFormat="1" x14ac:dyDescent="0.25">
      <c r="A234" s="32" t="s">
        <v>226</v>
      </c>
      <c r="D234" s="43"/>
      <c r="E234" s="56">
        <v>4830.7</v>
      </c>
      <c r="F234" s="37"/>
      <c r="G234" s="37"/>
      <c r="H234" s="37"/>
      <c r="I234" s="37"/>
    </row>
    <row r="235" spans="1:9" s="32" customFormat="1" x14ac:dyDescent="0.25">
      <c r="A235" s="32" t="s">
        <v>299</v>
      </c>
      <c r="D235" s="43"/>
      <c r="E235" s="56">
        <v>103250</v>
      </c>
      <c r="F235" s="56"/>
      <c r="G235" s="37"/>
      <c r="H235" s="37"/>
      <c r="I235" s="37"/>
    </row>
    <row r="236" spans="1:9" s="32" customFormat="1" x14ac:dyDescent="0.25">
      <c r="A236" s="32" t="s">
        <v>227</v>
      </c>
      <c r="D236" s="43"/>
      <c r="E236" s="56">
        <v>24289</v>
      </c>
      <c r="F236" s="56"/>
      <c r="G236" s="37"/>
      <c r="H236" s="37"/>
      <c r="I236" s="37"/>
    </row>
    <row r="237" spans="1:9" s="32" customFormat="1" x14ac:dyDescent="0.25">
      <c r="A237" s="32" t="s">
        <v>228</v>
      </c>
      <c r="D237" s="43"/>
      <c r="E237" s="56">
        <v>929942</v>
      </c>
      <c r="F237" s="56"/>
      <c r="G237" s="37"/>
      <c r="H237" s="37"/>
      <c r="I237" s="37"/>
    </row>
    <row r="238" spans="1:9" s="32" customFormat="1" x14ac:dyDescent="0.25">
      <c r="A238" s="32" t="s">
        <v>229</v>
      </c>
      <c r="D238" s="43"/>
      <c r="E238" s="56">
        <v>336865.19</v>
      </c>
      <c r="F238" s="56"/>
      <c r="G238" s="37"/>
      <c r="H238" s="37"/>
      <c r="I238" s="37"/>
    </row>
    <row r="239" spans="1:9" s="32" customFormat="1" x14ac:dyDescent="0.25">
      <c r="A239" s="32" t="s">
        <v>230</v>
      </c>
      <c r="D239" s="43"/>
      <c r="E239" s="56">
        <v>442500</v>
      </c>
      <c r="F239" s="56"/>
      <c r="G239" s="37"/>
      <c r="H239" s="37"/>
      <c r="I239" s="37"/>
    </row>
    <row r="240" spans="1:9" s="32" customFormat="1" x14ac:dyDescent="0.25">
      <c r="A240" s="32" t="s">
        <v>306</v>
      </c>
      <c r="D240" s="43"/>
      <c r="E240" s="56">
        <v>272285</v>
      </c>
      <c r="F240" s="56"/>
      <c r="G240" s="37"/>
      <c r="H240" s="37"/>
      <c r="I240" s="37"/>
    </row>
    <row r="241" spans="1:9" s="32" customFormat="1" x14ac:dyDescent="0.25">
      <c r="A241" s="32" t="s">
        <v>273</v>
      </c>
      <c r="D241" s="43"/>
      <c r="E241" s="56">
        <v>254387</v>
      </c>
      <c r="F241" s="37"/>
      <c r="G241" s="37"/>
      <c r="H241" s="37"/>
      <c r="I241" s="37"/>
    </row>
    <row r="242" spans="1:9" s="32" customFormat="1" x14ac:dyDescent="0.25">
      <c r="A242" s="32" t="s">
        <v>231</v>
      </c>
      <c r="D242" s="43"/>
      <c r="E242" s="56">
        <v>292746.2</v>
      </c>
      <c r="F242" s="37"/>
      <c r="G242" s="37"/>
      <c r="H242" s="37"/>
      <c r="I242" s="37"/>
    </row>
    <row r="243" spans="1:9" s="32" customFormat="1" x14ac:dyDescent="0.25">
      <c r="A243" s="32" t="s">
        <v>300</v>
      </c>
      <c r="D243" s="43"/>
      <c r="E243" s="56">
        <v>335515.63</v>
      </c>
      <c r="F243" s="37"/>
      <c r="G243" s="37"/>
      <c r="H243" s="37"/>
      <c r="I243" s="37"/>
    </row>
    <row r="244" spans="1:9" s="32" customFormat="1" x14ac:dyDescent="0.25">
      <c r="A244" s="32" t="s">
        <v>232</v>
      </c>
      <c r="D244" s="43"/>
      <c r="E244" s="56">
        <v>17346</v>
      </c>
      <c r="F244" s="37"/>
      <c r="G244" s="37"/>
      <c r="H244" s="37"/>
      <c r="I244" s="37"/>
    </row>
    <row r="245" spans="1:9" s="32" customFormat="1" x14ac:dyDescent="0.25">
      <c r="A245" s="32" t="s">
        <v>233</v>
      </c>
      <c r="D245" s="43"/>
      <c r="E245" s="56">
        <v>394907.06</v>
      </c>
      <c r="F245" s="37"/>
      <c r="G245" s="37"/>
      <c r="H245" s="37"/>
      <c r="I245" s="37"/>
    </row>
    <row r="246" spans="1:9" s="32" customFormat="1" x14ac:dyDescent="0.25">
      <c r="A246" s="32" t="s">
        <v>234</v>
      </c>
      <c r="D246" s="43"/>
      <c r="E246" s="56">
        <v>175947</v>
      </c>
      <c r="F246" s="37"/>
      <c r="G246" s="37"/>
      <c r="H246" s="37"/>
      <c r="I246" s="37"/>
    </row>
    <row r="247" spans="1:9" s="32" customFormat="1" x14ac:dyDescent="0.25">
      <c r="A247" s="32" t="s">
        <v>235</v>
      </c>
      <c r="D247" s="43"/>
      <c r="E247" s="56">
        <v>2559868</v>
      </c>
      <c r="F247" s="37"/>
      <c r="G247" s="37"/>
      <c r="H247" s="37"/>
      <c r="I247" s="37"/>
    </row>
    <row r="248" spans="1:9" s="32" customFormat="1" x14ac:dyDescent="0.25">
      <c r="A248" s="32" t="s">
        <v>236</v>
      </c>
      <c r="D248" s="43"/>
      <c r="E248" s="56">
        <v>256532</v>
      </c>
      <c r="F248" s="37"/>
      <c r="G248" s="37"/>
      <c r="H248" s="37"/>
      <c r="I248" s="37"/>
    </row>
    <row r="249" spans="1:9" s="32" customFormat="1" x14ac:dyDescent="0.25">
      <c r="A249" s="32" t="s">
        <v>237</v>
      </c>
      <c r="D249" s="43"/>
      <c r="E249" s="56">
        <v>1422250</v>
      </c>
      <c r="F249" s="37"/>
      <c r="G249" s="37"/>
      <c r="H249" s="37"/>
      <c r="I249" s="37"/>
    </row>
    <row r="250" spans="1:9" s="32" customFormat="1" x14ac:dyDescent="0.25">
      <c r="A250" s="32" t="s">
        <v>279</v>
      </c>
      <c r="D250" s="43"/>
      <c r="E250" s="56">
        <v>1917500</v>
      </c>
      <c r="F250" s="37"/>
      <c r="G250" s="37"/>
      <c r="H250" s="37"/>
      <c r="I250" s="37"/>
    </row>
    <row r="251" spans="1:9" s="32" customFormat="1" x14ac:dyDescent="0.25">
      <c r="A251" s="32" t="s">
        <v>238</v>
      </c>
      <c r="D251" s="43"/>
      <c r="E251" s="56">
        <v>327006</v>
      </c>
      <c r="F251" s="37"/>
      <c r="G251" s="37"/>
      <c r="H251" s="37"/>
      <c r="I251" s="37"/>
    </row>
    <row r="252" spans="1:9" s="32" customFormat="1" x14ac:dyDescent="0.25">
      <c r="A252" s="32" t="s">
        <v>239</v>
      </c>
      <c r="D252" s="43"/>
      <c r="E252" s="56">
        <v>71887.5</v>
      </c>
      <c r="F252" s="37"/>
      <c r="G252" s="37"/>
      <c r="H252" s="37"/>
      <c r="I252" s="37"/>
    </row>
    <row r="253" spans="1:9" s="32" customFormat="1" x14ac:dyDescent="0.25">
      <c r="A253" s="32" t="s">
        <v>241</v>
      </c>
      <c r="D253" s="43"/>
      <c r="E253" s="56">
        <v>92699</v>
      </c>
      <c r="F253" s="37"/>
      <c r="G253" s="37"/>
      <c r="H253" s="37"/>
      <c r="I253" s="37"/>
    </row>
    <row r="254" spans="1:9" s="32" customFormat="1" x14ac:dyDescent="0.25">
      <c r="A254" s="32" t="s">
        <v>243</v>
      </c>
      <c r="D254" s="43"/>
      <c r="E254" s="56">
        <v>842472.65</v>
      </c>
      <c r="F254" s="37"/>
      <c r="G254" s="37"/>
      <c r="H254" s="37"/>
      <c r="I254" s="37"/>
    </row>
    <row r="255" spans="1:9" s="32" customFormat="1" x14ac:dyDescent="0.25">
      <c r="A255" s="32" t="s">
        <v>243</v>
      </c>
      <c r="D255" s="43"/>
      <c r="E255" s="56">
        <v>1215612.7</v>
      </c>
      <c r="F255" s="37"/>
      <c r="G255" s="37"/>
      <c r="H255" s="37"/>
      <c r="I255" s="37"/>
    </row>
    <row r="256" spans="1:9" s="32" customFormat="1" x14ac:dyDescent="0.25">
      <c r="A256" s="32" t="s">
        <v>244</v>
      </c>
      <c r="D256" s="43"/>
      <c r="E256" s="56">
        <v>267374.3</v>
      </c>
      <c r="F256" s="37"/>
      <c r="G256" s="37"/>
      <c r="H256" s="37"/>
      <c r="I256" s="37"/>
    </row>
    <row r="257" spans="1:11" s="32" customFormat="1" x14ac:dyDescent="0.25">
      <c r="A257" s="32" t="s">
        <v>280</v>
      </c>
      <c r="D257" s="43"/>
      <c r="E257" s="56">
        <v>332480.03000000003</v>
      </c>
      <c r="F257" s="37"/>
      <c r="G257" s="37"/>
      <c r="H257" s="37"/>
      <c r="I257" s="37"/>
    </row>
    <row r="258" spans="1:11" s="32" customFormat="1" x14ac:dyDescent="0.25">
      <c r="A258" s="32" t="s">
        <v>242</v>
      </c>
      <c r="D258" s="43"/>
      <c r="E258" s="56">
        <v>1069375</v>
      </c>
      <c r="F258" s="37"/>
      <c r="G258" s="37"/>
      <c r="H258" s="37"/>
      <c r="I258" s="37"/>
    </row>
    <row r="259" spans="1:11" s="32" customFormat="1" x14ac:dyDescent="0.25">
      <c r="A259" s="32" t="s">
        <v>240</v>
      </c>
      <c r="D259" s="43"/>
      <c r="E259" s="56">
        <v>84063</v>
      </c>
      <c r="F259" s="37"/>
      <c r="G259" s="37"/>
      <c r="H259" s="37"/>
      <c r="I259" s="37"/>
    </row>
    <row r="260" spans="1:11" s="32" customFormat="1" x14ac:dyDescent="0.25">
      <c r="A260" s="32" t="s">
        <v>301</v>
      </c>
      <c r="D260" s="43"/>
      <c r="E260" s="56">
        <v>48380</v>
      </c>
      <c r="F260" s="37"/>
      <c r="G260" s="37"/>
      <c r="H260" s="37"/>
      <c r="I260" s="37"/>
    </row>
    <row r="261" spans="1:11" s="32" customFormat="1" x14ac:dyDescent="0.25">
      <c r="A261" s="32" t="s">
        <v>245</v>
      </c>
      <c r="D261" s="43"/>
      <c r="E261" s="56">
        <v>153400</v>
      </c>
      <c r="F261" s="37"/>
      <c r="G261" s="37"/>
      <c r="H261" s="37"/>
      <c r="I261" s="37"/>
    </row>
    <row r="262" spans="1:11" s="32" customFormat="1" x14ac:dyDescent="0.25">
      <c r="A262" s="32" t="s">
        <v>248</v>
      </c>
      <c r="D262" s="43"/>
      <c r="E262" s="56">
        <v>606090.48</v>
      </c>
      <c r="F262" s="37"/>
      <c r="G262" s="37"/>
      <c r="H262" s="37"/>
      <c r="I262" s="37"/>
    </row>
    <row r="263" spans="1:11" s="32" customFormat="1" x14ac:dyDescent="0.25">
      <c r="A263" s="32" t="s">
        <v>249</v>
      </c>
      <c r="D263" s="43"/>
      <c r="E263" s="56">
        <v>386245.81</v>
      </c>
      <c r="F263" s="37"/>
      <c r="G263" s="56"/>
      <c r="H263" s="37"/>
      <c r="I263" s="37"/>
    </row>
    <row r="264" spans="1:11" s="32" customFormat="1" x14ac:dyDescent="0.25">
      <c r="A264" s="32" t="s">
        <v>250</v>
      </c>
      <c r="D264" s="43"/>
      <c r="E264" s="56">
        <v>419416.75</v>
      </c>
      <c r="F264" s="37"/>
      <c r="G264" s="56"/>
      <c r="H264" s="37"/>
      <c r="I264" s="37"/>
      <c r="K264" s="56"/>
    </row>
    <row r="265" spans="1:11" s="32" customFormat="1" x14ac:dyDescent="0.25">
      <c r="A265" s="32" t="s">
        <v>249</v>
      </c>
      <c r="D265" s="43"/>
      <c r="E265" s="56">
        <v>149925</v>
      </c>
      <c r="F265" s="37"/>
      <c r="G265" s="37"/>
      <c r="H265" s="37"/>
      <c r="I265" s="37"/>
    </row>
    <row r="266" spans="1:11" s="32" customFormat="1" x14ac:dyDescent="0.25">
      <c r="A266" s="32" t="s">
        <v>251</v>
      </c>
      <c r="D266" s="43"/>
      <c r="E266" s="56">
        <v>3467455</v>
      </c>
      <c r="F266" s="37"/>
      <c r="G266" s="56"/>
      <c r="H266" s="37"/>
      <c r="I266" s="37"/>
      <c r="K266" s="56"/>
    </row>
    <row r="267" spans="1:11" s="32" customFormat="1" x14ac:dyDescent="0.25">
      <c r="A267" s="32" t="s">
        <v>253</v>
      </c>
      <c r="D267" s="43"/>
      <c r="E267" s="56">
        <v>5618420</v>
      </c>
      <c r="F267" s="37"/>
      <c r="G267" s="56"/>
      <c r="H267" s="37"/>
      <c r="I267" s="37"/>
    </row>
    <row r="268" spans="1:11" s="32" customFormat="1" x14ac:dyDescent="0.25">
      <c r="A268" s="32" t="s">
        <v>246</v>
      </c>
      <c r="D268" s="43"/>
      <c r="E268" s="56">
        <v>154494.56</v>
      </c>
      <c r="F268" s="37"/>
      <c r="G268" s="37"/>
      <c r="H268" s="37"/>
      <c r="I268" s="37"/>
    </row>
    <row r="269" spans="1:11" s="32" customFormat="1" x14ac:dyDescent="0.25">
      <c r="A269" s="32" t="s">
        <v>252</v>
      </c>
      <c r="D269" s="43"/>
      <c r="E269" s="56">
        <v>6490</v>
      </c>
      <c r="F269" s="37"/>
      <c r="G269" s="56"/>
      <c r="H269" s="37"/>
      <c r="I269" s="37"/>
    </row>
    <row r="270" spans="1:11" s="32" customFormat="1" x14ac:dyDescent="0.25">
      <c r="A270" s="32" t="s">
        <v>257</v>
      </c>
      <c r="D270" s="43"/>
      <c r="E270" s="56">
        <v>58732.31</v>
      </c>
      <c r="F270" s="37"/>
      <c r="G270" s="37"/>
      <c r="H270" s="37"/>
      <c r="I270" s="37"/>
    </row>
    <row r="271" spans="1:11" s="32" customFormat="1" x14ac:dyDescent="0.25">
      <c r="A271" s="32" t="s">
        <v>304</v>
      </c>
      <c r="D271" s="43"/>
      <c r="E271" s="56">
        <v>44250</v>
      </c>
      <c r="F271" s="37"/>
      <c r="G271" s="37"/>
      <c r="H271" s="37"/>
      <c r="I271" s="37"/>
    </row>
    <row r="272" spans="1:11" s="32" customFormat="1" x14ac:dyDescent="0.25">
      <c r="A272" s="32" t="s">
        <v>307</v>
      </c>
      <c r="D272" s="43"/>
      <c r="E272" s="56">
        <v>24249</v>
      </c>
      <c r="F272" s="37"/>
      <c r="G272" s="37"/>
      <c r="H272" s="37"/>
      <c r="I272" s="37"/>
    </row>
    <row r="273" spans="1:9" s="32" customFormat="1" ht="15.75" customHeight="1" x14ac:dyDescent="0.25">
      <c r="A273" s="32" t="s">
        <v>302</v>
      </c>
      <c r="D273" s="43"/>
      <c r="E273" s="56">
        <v>11092</v>
      </c>
      <c r="F273" s="37"/>
      <c r="G273" s="37"/>
      <c r="H273" s="37"/>
      <c r="I273" s="37"/>
    </row>
    <row r="274" spans="1:9" s="32" customFormat="1" x14ac:dyDescent="0.25">
      <c r="A274" s="32" t="s">
        <v>308</v>
      </c>
      <c r="D274" s="43"/>
      <c r="E274" s="56">
        <v>497920</v>
      </c>
      <c r="F274" s="37"/>
      <c r="G274" s="37"/>
      <c r="H274" s="37"/>
      <c r="I274" s="37"/>
    </row>
    <row r="275" spans="1:9" s="32" customFormat="1" x14ac:dyDescent="0.25">
      <c r="A275" s="32" t="s">
        <v>285</v>
      </c>
      <c r="D275" s="43"/>
      <c r="E275" s="56">
        <v>101480</v>
      </c>
      <c r="F275" s="37"/>
      <c r="G275" s="37"/>
      <c r="H275" s="37"/>
      <c r="I275" s="37"/>
    </row>
    <row r="276" spans="1:9" s="32" customFormat="1" x14ac:dyDescent="0.25">
      <c r="A276" s="32" t="s">
        <v>247</v>
      </c>
      <c r="D276" s="43"/>
      <c r="E276" s="56">
        <v>2414059.88</v>
      </c>
      <c r="F276" s="37"/>
      <c r="G276" s="37"/>
      <c r="H276" s="37"/>
      <c r="I276" s="37"/>
    </row>
    <row r="277" spans="1:9" s="32" customFormat="1" x14ac:dyDescent="0.25">
      <c r="A277" s="32" t="s">
        <v>260</v>
      </c>
      <c r="D277" s="43"/>
      <c r="E277" s="56">
        <v>216374.93</v>
      </c>
      <c r="F277" s="37"/>
      <c r="G277" s="37"/>
      <c r="H277" s="37"/>
      <c r="I277" s="37"/>
    </row>
    <row r="278" spans="1:9" s="32" customFormat="1" x14ac:dyDescent="0.25">
      <c r="A278" s="32" t="s">
        <v>142</v>
      </c>
      <c r="D278" s="43"/>
      <c r="E278" s="56">
        <v>7566810</v>
      </c>
      <c r="F278" s="56"/>
      <c r="G278" s="37"/>
      <c r="H278" s="37"/>
      <c r="I278" s="37"/>
    </row>
    <row r="279" spans="1:9" s="32" customFormat="1" x14ac:dyDescent="0.25">
      <c r="A279" s="32" t="s">
        <v>254</v>
      </c>
      <c r="D279" s="43"/>
      <c r="E279" s="56">
        <v>25200</v>
      </c>
      <c r="F279" s="56"/>
      <c r="G279" s="37"/>
      <c r="H279" s="37"/>
      <c r="I279" s="37"/>
    </row>
    <row r="280" spans="1:9" s="32" customFormat="1" x14ac:dyDescent="0.25">
      <c r="A280" s="32" t="s">
        <v>255</v>
      </c>
      <c r="D280" s="43"/>
      <c r="E280" s="56">
        <v>59000</v>
      </c>
      <c r="F280" s="37"/>
      <c r="G280" s="37"/>
      <c r="H280" s="37"/>
      <c r="I280" s="37"/>
    </row>
    <row r="281" spans="1:9" s="32" customFormat="1" x14ac:dyDescent="0.25">
      <c r="A281" s="32" t="s">
        <v>256</v>
      </c>
      <c r="D281" s="43"/>
      <c r="E281" s="56">
        <v>361089.36</v>
      </c>
      <c r="F281" s="56"/>
      <c r="G281" s="37"/>
      <c r="H281" s="37"/>
      <c r="I281" s="37"/>
    </row>
    <row r="282" spans="1:9" s="32" customFormat="1" x14ac:dyDescent="0.25">
      <c r="A282" s="32" t="s">
        <v>303</v>
      </c>
      <c r="D282" s="43"/>
      <c r="E282" s="56">
        <v>47200</v>
      </c>
      <c r="F282" s="37"/>
      <c r="G282" s="37"/>
      <c r="H282" s="37"/>
      <c r="I282" s="37"/>
    </row>
    <row r="283" spans="1:9" s="32" customFormat="1" x14ac:dyDescent="0.25">
      <c r="A283" s="32" t="s">
        <v>258</v>
      </c>
      <c r="D283" s="43"/>
      <c r="E283" s="56">
        <v>11279.98</v>
      </c>
      <c r="F283" s="37"/>
      <c r="G283" s="37"/>
      <c r="H283" s="37"/>
      <c r="I283" s="37"/>
    </row>
    <row r="284" spans="1:9" s="32" customFormat="1" x14ac:dyDescent="0.25">
      <c r="A284" s="32" t="s">
        <v>259</v>
      </c>
      <c r="D284" s="43"/>
      <c r="E284" s="56">
        <v>756180.35</v>
      </c>
      <c r="F284" s="37"/>
      <c r="G284" s="37"/>
      <c r="H284" s="37"/>
      <c r="I284" s="37"/>
    </row>
    <row r="285" spans="1:9" s="32" customFormat="1" x14ac:dyDescent="0.25">
      <c r="A285" s="32" t="s">
        <v>281</v>
      </c>
      <c r="D285" s="43"/>
      <c r="E285" s="56">
        <v>268050</v>
      </c>
      <c r="F285" s="37"/>
      <c r="G285" s="37"/>
      <c r="H285" s="37"/>
      <c r="I285" s="37"/>
    </row>
    <row r="286" spans="1:9" s="32" customFormat="1" x14ac:dyDescent="0.25">
      <c r="A286" s="32" t="s">
        <v>261</v>
      </c>
      <c r="D286" s="43"/>
      <c r="E286" s="56">
        <v>83232</v>
      </c>
      <c r="F286" s="37"/>
      <c r="G286" s="37"/>
      <c r="H286" s="37"/>
      <c r="I286" s="37"/>
    </row>
    <row r="287" spans="1:9" s="32" customFormat="1" x14ac:dyDescent="0.25">
      <c r="A287" s="32" t="s">
        <v>263</v>
      </c>
      <c r="D287" s="43"/>
      <c r="E287" s="56">
        <v>23006.46</v>
      </c>
      <c r="F287" s="56"/>
      <c r="G287" s="37"/>
      <c r="H287" s="37"/>
      <c r="I287" s="37"/>
    </row>
    <row r="288" spans="1:9" s="32" customFormat="1" x14ac:dyDescent="0.25">
      <c r="A288" s="32" t="s">
        <v>264</v>
      </c>
      <c r="D288" s="43"/>
      <c r="E288" s="56">
        <v>25724</v>
      </c>
      <c r="F288" s="56"/>
      <c r="G288" s="37"/>
      <c r="H288" s="37"/>
      <c r="I288" s="37"/>
    </row>
    <row r="289" spans="1:10" s="32" customFormat="1" x14ac:dyDescent="0.25">
      <c r="A289" s="32" t="s">
        <v>262</v>
      </c>
      <c r="D289" s="43"/>
      <c r="E289" s="56">
        <v>722987.36</v>
      </c>
      <c r="F289" s="56"/>
      <c r="G289" s="37"/>
      <c r="H289" s="37"/>
      <c r="I289" s="37"/>
    </row>
    <row r="290" spans="1:10" s="32" customFormat="1" x14ac:dyDescent="0.25">
      <c r="A290" s="32" t="s">
        <v>282</v>
      </c>
      <c r="D290" s="43"/>
      <c r="E290" s="56">
        <v>70658</v>
      </c>
      <c r="F290" s="37"/>
      <c r="G290" s="37"/>
      <c r="H290" s="37"/>
      <c r="I290" s="37"/>
    </row>
    <row r="291" spans="1:10" s="32" customFormat="1" x14ac:dyDescent="0.25">
      <c r="A291" s="32" t="s">
        <v>143</v>
      </c>
      <c r="D291" s="43"/>
      <c r="E291" s="56">
        <v>1466800</v>
      </c>
      <c r="F291" s="37"/>
      <c r="G291" s="37"/>
      <c r="H291" s="37"/>
      <c r="I291" s="37"/>
    </row>
    <row r="292" spans="1:10" s="32" customFormat="1" x14ac:dyDescent="0.25">
      <c r="A292" s="32" t="s">
        <v>265</v>
      </c>
      <c r="D292" s="43"/>
      <c r="E292" s="56">
        <v>75892.98</v>
      </c>
      <c r="F292" s="37"/>
      <c r="G292" s="37"/>
      <c r="H292" s="37"/>
      <c r="I292" s="37"/>
    </row>
    <row r="293" spans="1:10" s="32" customFormat="1" x14ac:dyDescent="0.25">
      <c r="A293" s="32" t="s">
        <v>266</v>
      </c>
      <c r="D293" s="43"/>
      <c r="E293" s="56">
        <v>400086.45</v>
      </c>
      <c r="F293" s="37"/>
      <c r="G293" s="37"/>
      <c r="H293" s="37"/>
      <c r="I293" s="37"/>
    </row>
    <row r="294" spans="1:10" s="32" customFormat="1" x14ac:dyDescent="0.25">
      <c r="A294" s="32" t="s">
        <v>268</v>
      </c>
      <c r="D294" s="43"/>
      <c r="E294" s="56">
        <v>12810</v>
      </c>
      <c r="F294" s="37"/>
      <c r="G294" s="37"/>
      <c r="H294" s="37"/>
      <c r="I294" s="37"/>
    </row>
    <row r="295" spans="1:10" s="32" customFormat="1" x14ac:dyDescent="0.25">
      <c r="A295" s="32" t="s">
        <v>269</v>
      </c>
      <c r="D295" s="43"/>
      <c r="E295" s="56">
        <v>3440.23</v>
      </c>
      <c r="F295" s="37"/>
      <c r="G295" s="37"/>
      <c r="H295" s="37"/>
      <c r="I295" s="37"/>
    </row>
    <row r="296" spans="1:10" s="32" customFormat="1" x14ac:dyDescent="0.25">
      <c r="A296" s="32" t="s">
        <v>267</v>
      </c>
      <c r="D296" s="43"/>
      <c r="E296" s="56">
        <v>73726.399999999994</v>
      </c>
      <c r="F296" s="37"/>
      <c r="G296" s="37"/>
      <c r="H296" s="37"/>
      <c r="I296" s="37"/>
    </row>
    <row r="297" spans="1:10" s="32" customFormat="1" ht="15.75" thickBot="1" x14ac:dyDescent="0.3">
      <c r="A297" s="32" t="s">
        <v>305</v>
      </c>
      <c r="B297" s="37"/>
      <c r="C297" s="37"/>
      <c r="D297" s="43"/>
      <c r="E297" s="65">
        <v>433590</v>
      </c>
      <c r="F297" s="37"/>
      <c r="I297" s="62"/>
      <c r="J297" s="12"/>
    </row>
    <row r="298" spans="1:10" s="32" customFormat="1" ht="15.75" thickTop="1" x14ac:dyDescent="0.25">
      <c r="A298" s="37"/>
      <c r="B298" s="37"/>
      <c r="C298" s="37"/>
      <c r="D298" s="37"/>
      <c r="E298" s="56">
        <f>SUM(E146:E297)</f>
        <v>77561374.310000017</v>
      </c>
      <c r="F298" s="37"/>
      <c r="J298" s="60"/>
    </row>
    <row r="299" spans="1:10" s="32" customFormat="1" x14ac:dyDescent="0.25">
      <c r="A299" s="37"/>
      <c r="B299" s="37"/>
      <c r="C299" s="37"/>
      <c r="D299" s="37"/>
      <c r="E299" s="46"/>
      <c r="F299" s="37"/>
      <c r="J299" s="60"/>
    </row>
    <row r="300" spans="1:10" s="32" customFormat="1" x14ac:dyDescent="0.25">
      <c r="A300" s="36" t="s">
        <v>144</v>
      </c>
      <c r="B300" s="36"/>
      <c r="J300" s="64"/>
    </row>
    <row r="301" spans="1:10" s="32" customFormat="1" x14ac:dyDescent="0.25">
      <c r="A301" s="36" t="s">
        <v>145</v>
      </c>
      <c r="J301" s="29"/>
    </row>
    <row r="302" spans="1:10" s="32" customFormat="1" x14ac:dyDescent="0.25">
      <c r="A302" s="32" t="s">
        <v>294</v>
      </c>
      <c r="J302" s="64"/>
    </row>
    <row r="303" spans="1:10" s="32" customFormat="1" ht="15.75" thickBot="1" x14ac:dyDescent="0.3">
      <c r="A303" s="32" t="s">
        <v>146</v>
      </c>
      <c r="C303" s="57"/>
      <c r="E303" s="66">
        <v>2026</v>
      </c>
      <c r="J303" s="16"/>
    </row>
    <row r="304" spans="1:10" s="32" customFormat="1" ht="15.75" thickTop="1" x14ac:dyDescent="0.25">
      <c r="A304" s="32" t="s">
        <v>145</v>
      </c>
      <c r="C304" s="57"/>
      <c r="E304" s="56">
        <v>177348006.13999999</v>
      </c>
      <c r="F304" s="61"/>
      <c r="J304" s="16"/>
    </row>
    <row r="305" s="32" customFormat="1" x14ac:dyDescent="0.25"/>
  </sheetData>
  <pageMargins left="0.7" right="0.7" top="0.75" bottom="0.75" header="0.3" footer="0.3"/>
  <pageSetup paperSize="1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MAYO 2026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2026-06-10T18:52:25Z</cp:lastPrinted>
  <dcterms:created xsi:type="dcterms:W3CDTF">2023-07-04T19:41:40Z</dcterms:created>
  <dcterms:modified xsi:type="dcterms:W3CDTF">2026-06-10T18:52:45Z</dcterms:modified>
</cp:coreProperties>
</file>