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RAI\11 NOVIEMBRE  2025 - -\BALANCE GRAL\"/>
    </mc:Choice>
  </mc:AlternateContent>
  <xr:revisionPtr revIDLastSave="0" documentId="13_ncr:1_{5799309A-BD5C-4AE5-A412-448A9D5551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NOV. 2025" sheetId="3" r:id="rId1"/>
    <sheet name="NOTAS " sheetId="4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7" i="4" l="1"/>
  <c r="E222" i="4" l="1"/>
  <c r="A219" i="4"/>
  <c r="A210" i="4"/>
  <c r="A208" i="4"/>
  <c r="A206" i="4"/>
  <c r="A205" i="4"/>
  <c r="A203" i="4"/>
  <c r="A201" i="4"/>
  <c r="A200" i="4"/>
  <c r="A199" i="4"/>
  <c r="A198" i="4"/>
  <c r="A196" i="4"/>
  <c r="A195" i="4"/>
  <c r="A194" i="4"/>
  <c r="A193" i="4"/>
  <c r="A189" i="4"/>
  <c r="A188" i="4"/>
  <c r="A185" i="4"/>
  <c r="A181" i="4"/>
  <c r="A180" i="4"/>
  <c r="A179" i="4"/>
  <c r="A178" i="4"/>
  <c r="E133" i="4"/>
  <c r="C124" i="4"/>
  <c r="B124" i="4"/>
  <c r="D122" i="4"/>
  <c r="D124" i="4" s="1"/>
  <c r="E117" i="4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<sst xmlns="http://schemas.openxmlformats.org/spreadsheetml/2006/main" count="219" uniqueCount="213">
  <si>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</si>
  <si>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</si>
  <si>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</si>
  <si>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</si>
  <si>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</si>
  <si>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</si>
  <si>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</si>
  <si>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</si>
  <si>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</si>
  <si>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</si>
  <si>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</si>
  <si>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</si>
  <si>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</si>
  <si>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</si>
  <si>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</si>
  <si>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</si>
  <si>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</si>
  <si>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</si>
  <si>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</si>
  <si>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</si>
  <si>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</si>
  <si>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</si>
  <si>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</si>
  <si>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</si>
  <si>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</si>
  <si>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</si>
  <si>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</si>
  <si>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</si>
  <si>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</si>
  <si>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</si>
  <si>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</si>
  <si>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</si>
  <si>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</si>
  <si>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Al 3l de octubre del 2025, los principales funcionarios y directores son los siguientes: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</si>
  <si>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</si>
  <si>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</si>
  <si>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</si>
  <si>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</si>
  <si>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</si>
  <si>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</si>
  <si>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</si>
  <si>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</si>
  <si>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</si>
  <si>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</si>
  <si>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</si>
  <si>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</si>
  <si>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</si>
  <si>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</si>
  <si>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 xml:space="preserve">pago por objeto. El presupuesto aprobado cubre el período fiscal que va desde el 1ro' de enero </t>
  </si>
  <si>
    <t xml:space="preserve">hasta al 31 de diciembre de 20 24 y es incluido como información suplementaria en los estados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</si>
  <si>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</si>
  <si>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</si>
  <si>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</si>
  <si>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</si>
  <si>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</si>
  <si>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</si>
  <si>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</si>
  <si>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</si>
  <si>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</si>
  <si>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</si>
  <si>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</si>
  <si>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</si>
  <si>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</si>
  <si>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</si>
  <si>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</si>
  <si>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</si>
  <si>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</si>
  <si>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</si>
  <si>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</si>
  <si>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</si>
  <si>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</si>
  <si>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</si>
  <si>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</si>
  <si>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</si>
  <si>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</si>
  <si>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</si>
  <si>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</si>
  <si>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</si>
  <si>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</si>
  <si>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</si>
  <si>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</si>
  <si>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</si>
  <si>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</si>
  <si>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</si>
  <si>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</si>
  <si>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</si>
  <si>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</si>
  <si>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</si>
  <si>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</si>
  <si>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</si>
  <si>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</si>
  <si>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</si>
  <si>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</si>
  <si>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</si>
  <si>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</si>
  <si>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</si>
  <si>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</si>
  <si>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</si>
  <si>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</si>
  <si>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</si>
  <si>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</si>
  <si>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</si>
  <si>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</si>
  <si>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</si>
  <si>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</si>
  <si>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</si>
  <si>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</si>
  <si>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</si>
  <si>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</si>
  <si>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</si>
  <si>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</si>
  <si>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</si>
  <si>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</si>
  <si>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</si>
  <si>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</si>
  <si>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</si>
  <si>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</si>
  <si>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</si>
  <si>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</si>
  <si>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</si>
  <si>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</si>
  <si>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</si>
  <si>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</si>
  <si>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</si>
  <si>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</si>
  <si>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</si>
  <si>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</si>
  <si>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</si>
  <si>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</si>
  <si>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</si>
  <si>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</si>
  <si>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</si>
  <si>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</si>
  <si>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</si>
  <si>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</si>
  <si>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</si>
  <si>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</si>
  <si>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</si>
  <si>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CAASD</t>
  </si>
  <si>
    <t>AYUNTAMIENTO</t>
  </si>
  <si>
    <t>Nota# 12 Retenciones y acumulaciones por pagar</t>
  </si>
  <si>
    <t>RETENCION A SUPLIDORES</t>
  </si>
  <si>
    <t>Nota# 13 Cuentas por pagar largo plazo</t>
  </si>
  <si>
    <t>AIR LIQUIDE</t>
  </si>
  <si>
    <t>ACM SUPPLY EXPRESS</t>
  </si>
  <si>
    <t xml:space="preserve">A Y S IMPORTADORA MEDICA </t>
  </si>
  <si>
    <t xml:space="preserve">AYUNTAMIENTO DEL DISTRITO NACIONAL </t>
  </si>
  <si>
    <t xml:space="preserve">BELLO LAB, SRL </t>
  </si>
  <si>
    <t>BIO NUCLEAR</t>
  </si>
  <si>
    <t>BIO NOVA</t>
  </si>
  <si>
    <t>BIO WIN SRL</t>
  </si>
  <si>
    <t xml:space="preserve">BP MEDICAL, S A </t>
  </si>
  <si>
    <t>CARY IBDUSTRIAL S.A</t>
  </si>
  <si>
    <t>CORPORACION MEDICA A.G, SRL</t>
  </si>
  <si>
    <t xml:space="preserve">CEM CARIBBEAN EQUIPAMENT MEDICAL, SRL </t>
  </si>
  <si>
    <t xml:space="preserve">CONSTRUTORA ELECTROMECANICA ALCANTARA HERMANOS </t>
  </si>
  <si>
    <t xml:space="preserve">COMPRA MED, SRL </t>
  </si>
  <si>
    <t>DOOSPHARMA, SRL</t>
  </si>
  <si>
    <t xml:space="preserve">EXSERCON, SRL </t>
  </si>
  <si>
    <t>ERIK GAS DEL 2000</t>
  </si>
  <si>
    <t>FARMACIA RUTH</t>
  </si>
  <si>
    <t xml:space="preserve">FARMACEUTICA DALMASI, SRL </t>
  </si>
  <si>
    <t xml:space="preserve">FARMACO INTERNACIONAL, SRL </t>
  </si>
  <si>
    <t>FARMAVANZ</t>
  </si>
  <si>
    <t>FARNASA, S.R.L.</t>
  </si>
  <si>
    <t>FOOD CARABALLO Y NUÑEZ, SRL</t>
  </si>
  <si>
    <t xml:space="preserve">FRANRECYCLING. SRL </t>
  </si>
  <si>
    <t>GRUPO ALASKA, S.A</t>
  </si>
  <si>
    <t>GESTIONES SANITARIAS</t>
  </si>
  <si>
    <t xml:space="preserve">GRUPO FARMACEUTICO CAR-M </t>
  </si>
  <si>
    <t xml:space="preserve">GRUPO XERON MRDIC, SRL </t>
  </si>
  <si>
    <t xml:space="preserve">GRUPO DE MOYA HERNANDEZ Y ASOCIADOS, SRL </t>
  </si>
  <si>
    <t xml:space="preserve">HAUSPITAL </t>
  </si>
  <si>
    <t xml:space="preserve">HEMOTEST, SRL </t>
  </si>
  <si>
    <t xml:space="preserve">JESUS FERMIN MARTINEZ </t>
  </si>
  <si>
    <t xml:space="preserve">LORIE PHARMA </t>
  </si>
  <si>
    <t xml:space="preserve">MORAMI SRL </t>
  </si>
  <si>
    <t xml:space="preserve">MULTIGRABADO, SRL </t>
  </si>
  <si>
    <t>OFFICE ASEO EMPRESARIALES, SRL</t>
  </si>
  <si>
    <t xml:space="preserve">PROMEDICA </t>
  </si>
  <si>
    <t>REFRINVERTE</t>
  </si>
  <si>
    <t>SEAN DOMINICAN</t>
  </si>
  <si>
    <t xml:space="preserve">SERVICIOS CONTRA INCENDIO RODRIGUEZ </t>
  </si>
  <si>
    <t>SERVEXFER</t>
  </si>
  <si>
    <t>SUPLIDORA DE CARNE Y EMBUTIDOS EL ANILLO</t>
  </si>
  <si>
    <t xml:space="preserve">SUPLIDORES INSTITUCIONALES </t>
  </si>
  <si>
    <t xml:space="preserve">SULOGICA, SRL </t>
  </si>
  <si>
    <t xml:space="preserve">S Y M DENTAL </t>
  </si>
  <si>
    <t>TECNOLOGIA CEBALLO</t>
  </si>
  <si>
    <t>TU AMIGO</t>
  </si>
  <si>
    <t xml:space="preserve">V Y C MEDICAL SERVICES </t>
  </si>
  <si>
    <t>VENDIFAR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</si>
  <si>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</si>
  <si>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</si>
  <si>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</si>
  <si>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</si>
  <si>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</si>
  <si>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>Un detalle de las cuentas por cobrar al 31 de octubre del 2025 es como sigue:</t>
  </si>
  <si>
    <t>Un detalle de las partidas de inventario al 31 de octubre del 2025 es como sigue:</t>
  </si>
  <si>
    <t>Un detalle del efectivo y equivalente de efectivo al 31 de octubre del 2025 es como sigue:</t>
  </si>
  <si>
    <t xml:space="preserve">Costos de adquisición </t>
  </si>
  <si>
    <t xml:space="preserve">Prop. planta y equipos neto </t>
  </si>
  <si>
    <t>Un detalle de las cuentas por pagar a corto plazo  al 31 de octubre del 2025 es como sigue:</t>
  </si>
  <si>
    <t>Un detalle de las retenciones y acumulaciones por pagar   al 31 de octubre del 2025 es como sigue:</t>
  </si>
  <si>
    <t>Un detalle de las cuentas por pagar a largo plazo   al 31 de octubre del 2025 es como sigue:</t>
  </si>
  <si>
    <t xml:space="preserve">Al 31 de octubre del 2025  , la composición del capital de la Institución es como sigue:  </t>
  </si>
  <si>
    <t>Del ejercicio terminado al 30 de Noviembre del 2025</t>
  </si>
  <si>
    <t>CONFORPRA</t>
  </si>
  <si>
    <t>CARLOS ANTONIO PANIAGUA</t>
  </si>
  <si>
    <t>JOSE FCO. MENDEZ</t>
  </si>
  <si>
    <t>JR CASTILLO CESPEDES</t>
  </si>
  <si>
    <t>SHOWTECH</t>
  </si>
  <si>
    <t>TROPIGAS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</si>
</sst>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165" fontId="3" fillId="2" borderId="0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5" fontId="13" fillId="2" borderId="4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" fontId="18" fillId="2" borderId="0" xfId="0" applyNumberFormat="1" applyFont="1" applyFill="1"/>
    <xf numFmtId="165" fontId="0" fillId="2" borderId="0" xfId="1" applyFont="1" applyFill="1" applyAlignment="1">
      <alignment horizontal="right"/>
    </xf>
    <xf numFmtId="165" fontId="0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165" fontId="7" fillId="2" borderId="0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19050</xdr:rowOff>
    </xdr:from>
    <xdr:to>
      <xdr:col>1</xdr:col>
      <xdr:colOff>323850</xdr:colOff>
      <xdr:row>5</xdr:row>
      <xdr:rowOff>133350</xdr:rowOff>
    </xdr:to>
    <xdr:pic>
      <xdr:nvPicPr>
        <xdr:cNvPr id="3" name="Imagen 2" descr="Servicio Nacional de Salud (SNS)">
          <a:extLst>
            <a:ext uri="{FF2B5EF4-FFF2-40B4-BE49-F238E27FC236}">
              <a16:creationId xmlns:a16="http://schemas.microsoft.com/office/drawing/2014/main" id="{07490ED1-C302-47C6-8E7B-7B4DD62E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000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95250</xdr:rowOff>
    </xdr:from>
    <xdr:to>
      <xdr:col>4</xdr:col>
      <xdr:colOff>103754</xdr:colOff>
      <xdr:row>5</xdr:row>
      <xdr:rowOff>12247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21D2679B-F555-4E7F-9DFE-24D126E5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7625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EUDA%20NUEVA%20HASTA%20DICIEMBRE%202024%20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1"/>
      <sheetName val="2022 2"/>
      <sheetName val="2023 3"/>
      <sheetName val="DEUDA GENERAL (48)"/>
      <sheetName val="CEBALLOS SOLO"/>
      <sheetName val="DICIEMBRE 2024"/>
      <sheetName val="NOVIEMBRE 2024"/>
      <sheetName val="OCTUBRE 2024"/>
      <sheetName val="ENERO 2024"/>
      <sheetName val="RELACION DE FACTURAS "/>
      <sheetName val="SEPTIEMBRE 2024"/>
      <sheetName val="FEBRERO 2024"/>
      <sheetName val="MARZO 2024"/>
      <sheetName val="ABRIL 2024"/>
      <sheetName val="MAYO 2024"/>
      <sheetName val="JUNIO 2024"/>
      <sheetName val="JULIO 2024"/>
      <sheetName val="AGOSTO 2024"/>
    </sheetNames>
    <sheetDataSet>
      <sheetData sheetId="0" refreshError="1"/>
      <sheetData sheetId="1" refreshError="1"/>
      <sheetData sheetId="2" refreshError="1"/>
      <sheetData sheetId="3" refreshError="1">
        <row r="183">
          <cell r="F183" t="str">
            <v xml:space="preserve">HHYR HY COMERCIAL </v>
          </cell>
        </row>
        <row r="196">
          <cell r="F196" t="str">
            <v>HOSPITRONICA</v>
          </cell>
        </row>
        <row r="198">
          <cell r="F198" t="str">
            <v xml:space="preserve">ICU SOLUCIONES EMPRESARIALES </v>
          </cell>
        </row>
        <row r="207">
          <cell r="F207" t="str">
            <v>IMPRESORA TIEMPO, S.R.L.</v>
          </cell>
        </row>
        <row r="220">
          <cell r="F220" t="str">
            <v>LEROMED PHARMA, S.R.L.</v>
          </cell>
        </row>
        <row r="233">
          <cell r="F233" t="str">
            <v>MACROTHECH FARMACEUTICA SRL</v>
          </cell>
        </row>
        <row r="235">
          <cell r="F235" t="str">
            <v xml:space="preserve">MEJIA ARCALA, SRL </v>
          </cell>
        </row>
        <row r="238">
          <cell r="F238" t="str">
            <v xml:space="preserve">MERPROV, SRL </v>
          </cell>
        </row>
        <row r="281">
          <cell r="F281" t="str">
            <v>PAPELERIA E IMPRESOS CRISHOAN</v>
          </cell>
        </row>
        <row r="288">
          <cell r="F288" t="str">
            <v xml:space="preserve">PRODUCTOS CANO </v>
          </cell>
        </row>
        <row r="293">
          <cell r="F293" t="str">
            <v xml:space="preserve">PROVENTAX SRL </v>
          </cell>
        </row>
        <row r="297">
          <cell r="F297" t="str">
            <v>PUERTAS Y VENTANAS YYC. SRL.</v>
          </cell>
        </row>
        <row r="299">
          <cell r="F299" t="str">
            <v>PROMEDCA</v>
          </cell>
        </row>
        <row r="301">
          <cell r="F301" t="str">
            <v xml:space="preserve">QUIROFANOS </v>
          </cell>
        </row>
        <row r="303">
          <cell r="F303" t="str">
            <v>R &amp; R MEDIC/ CRISTINA ROSARIO</v>
          </cell>
        </row>
        <row r="308">
          <cell r="F308" t="str">
            <v xml:space="preserve">RALANSA, EIRL </v>
          </cell>
        </row>
        <row r="315">
          <cell r="F315" t="str">
            <v>SAN MIGUEL Y CIA SRL</v>
          </cell>
        </row>
        <row r="319">
          <cell r="F319" t="str">
            <v xml:space="preserve">SERVICIOS HOSPITALARIOS </v>
          </cell>
        </row>
        <row r="322">
          <cell r="F322" t="str">
            <v xml:space="preserve">SERVICIOS DE PROTECCION  CONTRA INCENDIOS </v>
          </cell>
        </row>
        <row r="324">
          <cell r="F324" t="str">
            <v xml:space="preserve">SELLOS Y MAS, SRL </v>
          </cell>
        </row>
        <row r="326">
          <cell r="F326" t="str">
            <v>SUED Y FARGESA SRL</v>
          </cell>
        </row>
        <row r="366">
          <cell r="F366" t="str">
            <v xml:space="preserve">VAL-KAMED PHARMA, SRL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topLeftCell="A31" workbookViewId="0">
      <selection activeCell="B42" sqref="B42"/>
    </sheetView>
  </sheetViews>
  <sheetFormatPr baseColWidth="10" defaultRowHeight="15" x14ac:dyDescent="0.25"/>
  <cols>
    <col min="1" max="1" width="10.85546875" style="20" customWidth="1"/>
    <col min="2" max="2" width="45.5703125" style="20" customWidth="1"/>
    <col min="3" max="3" width="1.7109375" style="20" customWidth="1"/>
    <col min="4" max="4" width="20.42578125" style="20" customWidth="1"/>
    <col min="5" max="5" width="7.28515625" style="20" customWidth="1"/>
    <col min="6" max="6" width="22.28515625" style="20" customWidth="1"/>
  </cols>
  <sheetData>
    <row r="1" spans="1:6" s="25" customFormat="1" x14ac:dyDescent="0.25">
      <c r="A1" s="23"/>
      <c r="B1" s="23" t="s">
        <v>28</v>
      </c>
      <c r="C1" s="23"/>
      <c r="D1" s="23"/>
      <c r="E1" s="23"/>
      <c r="F1" s="24"/>
    </row>
    <row r="2" spans="1:6" x14ac:dyDescent="0.25">
      <c r="A2" s="2"/>
      <c r="B2" s="2"/>
      <c r="C2" s="2"/>
      <c r="D2" s="2"/>
      <c r="E2" s="2"/>
    </row>
    <row r="3" spans="1:6" ht="15.75" x14ac:dyDescent="0.25">
      <c r="A3" s="64" t="s">
        <v>15</v>
      </c>
      <c r="B3" s="64"/>
      <c r="C3" s="64"/>
      <c r="D3" s="64"/>
      <c r="E3" s="64"/>
    </row>
    <row r="4" spans="1:6" ht="15.75" x14ac:dyDescent="0.25">
      <c r="A4" s="64" t="s">
        <v>16</v>
      </c>
      <c r="B4" s="64"/>
      <c r="C4" s="64"/>
      <c r="D4" s="64"/>
      <c r="E4" s="64"/>
    </row>
    <row r="5" spans="1:6" ht="15.75" x14ac:dyDescent="0.25">
      <c r="A5" s="64" t="s">
        <v>206</v>
      </c>
      <c r="B5" s="64"/>
      <c r="C5" s="64"/>
      <c r="D5" s="64"/>
      <c r="E5" s="64"/>
    </row>
    <row r="6" spans="1:6" ht="15.75" x14ac:dyDescent="0.25">
      <c r="A6" s="64" t="s">
        <v>17</v>
      </c>
      <c r="B6" s="64"/>
      <c r="C6" s="64"/>
      <c r="D6" s="64"/>
      <c r="E6" s="64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14">
        <v>2501532.56</v>
      </c>
      <c r="E11" s="10"/>
    </row>
    <row r="12" spans="1:6" x14ac:dyDescent="0.25">
      <c r="A12" s="11"/>
      <c r="B12" s="2" t="s">
        <v>2</v>
      </c>
      <c r="C12" s="2"/>
      <c r="D12" s="26">
        <v>9000000</v>
      </c>
      <c r="E12" s="13"/>
      <c r="F12" s="22"/>
    </row>
    <row r="13" spans="1:6" x14ac:dyDescent="0.25">
      <c r="A13" s="2"/>
      <c r="B13" s="2" t="s">
        <v>3</v>
      </c>
      <c r="C13" s="2"/>
      <c r="D13" s="27">
        <v>21460366.640000001</v>
      </c>
      <c r="E13" s="10"/>
    </row>
    <row r="14" spans="1:6" x14ac:dyDescent="0.25">
      <c r="A14" s="6" t="s">
        <v>4</v>
      </c>
      <c r="B14" s="2"/>
      <c r="C14" s="2"/>
      <c r="D14" s="31">
        <f>SUM(D10:D13)</f>
        <v>32961899.200000003</v>
      </c>
      <c r="E14" s="10"/>
    </row>
    <row r="15" spans="1:6" x14ac:dyDescent="0.25">
      <c r="A15" s="6"/>
      <c r="B15" s="2"/>
      <c r="C15" s="2"/>
      <c r="D15" s="16"/>
      <c r="E15" s="10"/>
    </row>
    <row r="16" spans="1:6" x14ac:dyDescent="0.25">
      <c r="A16" s="6" t="s">
        <v>5</v>
      </c>
      <c r="B16" s="2"/>
      <c r="C16" s="2"/>
      <c r="D16" s="17"/>
      <c r="E16" s="17"/>
    </row>
    <row r="17" spans="1:6" x14ac:dyDescent="0.25">
      <c r="A17" s="2"/>
      <c r="B17" s="2" t="s">
        <v>20</v>
      </c>
      <c r="C17" s="2"/>
      <c r="D17" s="30">
        <v>227844712.80000001</v>
      </c>
      <c r="E17" s="10"/>
    </row>
    <row r="18" spans="1:6" x14ac:dyDescent="0.25">
      <c r="A18" s="2"/>
      <c r="B18" s="2"/>
      <c r="C18" s="2"/>
      <c r="D18" s="30"/>
      <c r="E18" s="10"/>
    </row>
    <row r="19" spans="1:6" x14ac:dyDescent="0.25">
      <c r="A19" s="6" t="s">
        <v>6</v>
      </c>
      <c r="B19" s="2"/>
      <c r="C19" s="2"/>
      <c r="D19" s="31">
        <f>SUM(D17:D17)</f>
        <v>227844712.80000001</v>
      </c>
      <c r="E19" s="10"/>
    </row>
    <row r="20" spans="1:6" x14ac:dyDescent="0.25">
      <c r="A20" s="6"/>
      <c r="B20" s="2"/>
      <c r="C20" s="2"/>
      <c r="D20" s="16"/>
      <c r="E20" s="10"/>
    </row>
    <row r="21" spans="1:6" ht="15.75" thickBot="1" x14ac:dyDescent="0.3">
      <c r="A21" s="6" t="s">
        <v>7</v>
      </c>
      <c r="B21" s="2"/>
      <c r="C21" s="2"/>
      <c r="D21" s="28">
        <f>SUM(D19,D14)</f>
        <v>260806612</v>
      </c>
      <c r="E21" s="18"/>
    </row>
    <row r="22" spans="1:6" ht="15.75" thickTop="1" x14ac:dyDescent="0.25">
      <c r="A22" s="2"/>
      <c r="B22" s="2" t="s">
        <v>19</v>
      </c>
      <c r="C22" s="2"/>
      <c r="D22" s="17"/>
      <c r="E22" s="17"/>
    </row>
    <row r="23" spans="1:6" x14ac:dyDescent="0.25">
      <c r="A23" s="6" t="s">
        <v>21</v>
      </c>
      <c r="B23" s="2"/>
      <c r="C23" s="2"/>
      <c r="D23" s="17"/>
      <c r="E23" s="17"/>
    </row>
    <row r="24" spans="1:6" x14ac:dyDescent="0.25">
      <c r="A24" s="6" t="s">
        <v>8</v>
      </c>
      <c r="B24" s="2"/>
      <c r="C24" s="2"/>
      <c r="D24" s="10"/>
      <c r="E24" s="10"/>
    </row>
    <row r="25" spans="1:6" x14ac:dyDescent="0.25">
      <c r="A25" s="2"/>
      <c r="B25" s="2" t="s">
        <v>22</v>
      </c>
      <c r="C25" s="2"/>
      <c r="D25" s="30">
        <v>472788</v>
      </c>
      <c r="E25" s="10"/>
      <c r="F25" s="2"/>
    </row>
    <row r="26" spans="1:6" x14ac:dyDescent="0.25">
      <c r="A26" s="11"/>
      <c r="B26" s="2" t="s">
        <v>23</v>
      </c>
      <c r="C26" s="2"/>
      <c r="D26" s="27">
        <v>1353417.89</v>
      </c>
      <c r="E26" s="13"/>
      <c r="F26" s="11"/>
    </row>
    <row r="27" spans="1:6" x14ac:dyDescent="0.25">
      <c r="A27" s="6" t="s">
        <v>9</v>
      </c>
      <c r="B27" s="2"/>
      <c r="C27" s="2"/>
      <c r="D27" s="31">
        <f>SUM(D25:D26)</f>
        <v>1826205.89</v>
      </c>
      <c r="E27" s="10"/>
    </row>
    <row r="28" spans="1:6" x14ac:dyDescent="0.25">
      <c r="A28" s="6"/>
      <c r="B28" s="2"/>
      <c r="C28" s="2"/>
      <c r="D28" s="16"/>
      <c r="E28" s="10"/>
    </row>
    <row r="29" spans="1:6" x14ac:dyDescent="0.25">
      <c r="A29" s="19" t="s">
        <v>10</v>
      </c>
      <c r="B29" s="11"/>
      <c r="C29" s="11"/>
      <c r="D29" s="12"/>
      <c r="E29" s="12"/>
      <c r="F29" s="22"/>
    </row>
    <row r="30" spans="1:6" x14ac:dyDescent="0.25">
      <c r="A30" s="11"/>
      <c r="B30" s="2" t="s">
        <v>195</v>
      </c>
      <c r="C30" s="2"/>
      <c r="D30" s="33">
        <v>52677674.740000002</v>
      </c>
      <c r="E30" s="13"/>
      <c r="F30" s="22"/>
    </row>
    <row r="31" spans="1:6" x14ac:dyDescent="0.25">
      <c r="A31" s="11"/>
      <c r="B31" s="2"/>
      <c r="C31" s="2"/>
      <c r="D31" s="32"/>
      <c r="E31" s="13"/>
      <c r="F31" s="22"/>
    </row>
    <row r="32" spans="1:6" x14ac:dyDescent="0.25">
      <c r="A32" s="19" t="s">
        <v>11</v>
      </c>
      <c r="B32" s="11"/>
      <c r="C32" s="11"/>
      <c r="D32" s="31">
        <f>D30</f>
        <v>52677674.740000002</v>
      </c>
      <c r="E32" s="13"/>
      <c r="F32" s="22"/>
    </row>
    <row r="33" spans="1:6" x14ac:dyDescent="0.25">
      <c r="A33" s="19"/>
      <c r="B33" s="11"/>
      <c r="C33" s="11"/>
      <c r="D33" s="30"/>
      <c r="E33" s="13"/>
      <c r="F33" s="22"/>
    </row>
    <row r="34" spans="1:6" ht="15.75" thickBot="1" x14ac:dyDescent="0.3">
      <c r="A34" s="6" t="s">
        <v>24</v>
      </c>
      <c r="B34" s="2"/>
      <c r="C34" s="2"/>
      <c r="D34" s="28">
        <f>D27+D32</f>
        <v>54503880.630000003</v>
      </c>
      <c r="E34" s="18"/>
      <c r="F34" s="2"/>
    </row>
    <row r="35" spans="1:6" ht="15.75" thickTop="1" x14ac:dyDescent="0.25">
      <c r="A35" s="6"/>
      <c r="B35" s="2"/>
      <c r="C35" s="2"/>
      <c r="D35" s="17"/>
      <c r="E35" s="17"/>
    </row>
    <row r="36" spans="1:6" x14ac:dyDescent="0.25">
      <c r="A36" s="6" t="s">
        <v>196</v>
      </c>
      <c r="B36" s="2"/>
      <c r="C36" s="2"/>
      <c r="D36" s="17"/>
      <c r="E36" s="17"/>
    </row>
    <row r="37" spans="1:6" x14ac:dyDescent="0.25">
      <c r="A37" s="19"/>
      <c r="B37" s="2" t="s">
        <v>12</v>
      </c>
      <c r="C37" s="2"/>
      <c r="D37" s="29">
        <f>D21-D34</f>
        <v>206302731.37</v>
      </c>
      <c r="E37" s="13"/>
      <c r="F37" s="22"/>
    </row>
    <row r="38" spans="1:6" x14ac:dyDescent="0.25">
      <c r="A38" s="11"/>
      <c r="B38" s="2" t="s">
        <v>13</v>
      </c>
      <c r="C38" s="2"/>
      <c r="D38" s="30">
        <f>D21-D34</f>
        <v>206302731.37</v>
      </c>
      <c r="E38" s="13"/>
      <c r="F38" s="22"/>
    </row>
    <row r="39" spans="1:6" x14ac:dyDescent="0.25">
      <c r="A39" s="6" t="s">
        <v>25</v>
      </c>
      <c r="B39" s="2"/>
      <c r="C39" s="2"/>
      <c r="D39" s="15"/>
      <c r="E39" s="18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8">
        <f>D21</f>
        <v>260806612</v>
      </c>
      <c r="E41" s="9"/>
    </row>
    <row r="42" spans="1:6" ht="15.75" thickTop="1" x14ac:dyDescent="0.25">
      <c r="A42" s="6"/>
      <c r="B42" s="2"/>
      <c r="C42" s="2"/>
      <c r="D42" s="65"/>
      <c r="E42" s="9"/>
    </row>
    <row r="43" spans="1:6" x14ac:dyDescent="0.25">
      <c r="A43" s="6"/>
      <c r="B43" s="2"/>
      <c r="C43" s="2"/>
      <c r="D43" s="65"/>
      <c r="E43" s="9"/>
    </row>
    <row r="44" spans="1:6" x14ac:dyDescent="0.25">
      <c r="A44" s="6"/>
      <c r="B44" s="2"/>
      <c r="C44" s="2"/>
      <c r="D44" s="65"/>
      <c r="E44" s="9"/>
    </row>
    <row r="45" spans="1:6" x14ac:dyDescent="0.25">
      <c r="A45" s="6"/>
      <c r="B45" s="2"/>
      <c r="C45" s="2"/>
      <c r="D45" s="65"/>
      <c r="E45" s="9"/>
    </row>
    <row r="46" spans="1:6" x14ac:dyDescent="0.25">
      <c r="A46" s="6"/>
      <c r="B46" s="2"/>
      <c r="C46" s="2"/>
      <c r="D46" s="16"/>
      <c r="E46" s="9"/>
    </row>
    <row r="47" spans="1:6" x14ac:dyDescent="0.25">
      <c r="A47" s="2"/>
      <c r="B47" s="2" t="s">
        <v>27</v>
      </c>
      <c r="C47" s="2"/>
      <c r="D47" s="17"/>
      <c r="E47" s="2"/>
    </row>
    <row r="48" spans="1:6" ht="15.75" x14ac:dyDescent="0.25">
      <c r="A48" s="1"/>
      <c r="B48" s="1" t="s">
        <v>14</v>
      </c>
      <c r="C48" s="1"/>
      <c r="D48" s="1"/>
      <c r="E48" s="1"/>
    </row>
    <row r="50" spans="4:4" x14ac:dyDescent="0.25">
      <c r="D50" s="21"/>
    </row>
    <row r="52" spans="4:4" x14ac:dyDescent="0.25">
      <c r="D52" s="21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scale="85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2:K228"/>
  <sheetViews>
    <sheetView topLeftCell="A214" workbookViewId="0">
      <selection activeCell="G143" sqref="G143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3.140625" customWidth="1"/>
    <col min="9" max="9" width="15" bestFit="1" customWidth="1"/>
  </cols>
  <sheetData>
    <row r="2" spans="1:9" s="34" customFormat="1" x14ac:dyDescent="0.25"/>
    <row r="3" spans="1:9" s="34" customFormat="1" x14ac:dyDescent="0.25"/>
    <row r="4" spans="1:9" s="34" customFormat="1" x14ac:dyDescent="0.25">
      <c r="A4" s="35" t="s">
        <v>29</v>
      </c>
    </row>
    <row r="5" spans="1:9" s="38" customFormat="1" x14ac:dyDescent="0.25">
      <c r="A5" s="36" t="s">
        <v>30</v>
      </c>
      <c r="B5" s="34"/>
      <c r="C5" s="34"/>
      <c r="D5" s="34"/>
      <c r="E5" s="34"/>
      <c r="F5" s="34"/>
      <c r="G5" s="37"/>
      <c r="H5" s="37"/>
      <c r="I5" s="37"/>
    </row>
    <row r="6" spans="1:9" s="34" customFormat="1" x14ac:dyDescent="0.25">
      <c r="A6" s="36" t="s">
        <v>31</v>
      </c>
      <c r="B6" s="39"/>
      <c r="C6" s="39"/>
      <c r="G6" s="39"/>
      <c r="H6" s="39"/>
      <c r="I6" s="39"/>
    </row>
    <row r="7" spans="1:9" s="34" customFormat="1" x14ac:dyDescent="0.25">
      <c r="A7" s="36" t="s">
        <v>32</v>
      </c>
      <c r="B7" s="39"/>
      <c r="C7" s="39"/>
      <c r="G7" s="39"/>
      <c r="H7" s="39"/>
      <c r="I7" s="39"/>
    </row>
    <row r="8" spans="1:9" s="34" customFormat="1" x14ac:dyDescent="0.25">
      <c r="A8" s="36"/>
      <c r="B8" s="39"/>
      <c r="C8" s="39"/>
      <c r="G8" s="39"/>
      <c r="H8" s="39"/>
      <c r="I8" s="39"/>
    </row>
    <row r="9" spans="1:9" s="34" customFormat="1" x14ac:dyDescent="0.25">
      <c r="A9" s="36" t="s">
        <v>33</v>
      </c>
      <c r="B9" s="39"/>
      <c r="C9" s="39"/>
      <c r="D9" s="39"/>
      <c r="E9" s="39"/>
      <c r="G9" s="39"/>
      <c r="H9" s="39"/>
      <c r="I9" s="39"/>
    </row>
    <row r="10" spans="1:9" s="34" customFormat="1" x14ac:dyDescent="0.25">
      <c r="A10" s="36" t="s">
        <v>34</v>
      </c>
      <c r="B10" s="39"/>
      <c r="C10" s="39"/>
      <c r="D10" s="39"/>
      <c r="E10" s="39"/>
      <c r="G10" s="39"/>
      <c r="H10" s="39"/>
      <c r="I10" s="39"/>
    </row>
    <row r="11" spans="1:9" s="34" customFormat="1" x14ac:dyDescent="0.25">
      <c r="A11" s="36" t="s">
        <v>35</v>
      </c>
      <c r="B11" s="39"/>
      <c r="C11" s="39"/>
      <c r="D11" s="39" t="s">
        <v>36</v>
      </c>
      <c r="G11" s="39"/>
      <c r="H11" s="39"/>
      <c r="I11" s="39"/>
    </row>
    <row r="12" spans="1:9" s="38" customFormat="1" x14ac:dyDescent="0.25">
      <c r="A12" s="36" t="s">
        <v>37</v>
      </c>
      <c r="B12" s="39"/>
      <c r="C12" s="39"/>
      <c r="D12" s="39" t="s">
        <v>14</v>
      </c>
      <c r="E12" s="39"/>
      <c r="F12" s="34"/>
      <c r="G12" s="37"/>
      <c r="H12" s="37"/>
      <c r="I12" s="37"/>
    </row>
    <row r="13" spans="1:9" s="34" customFormat="1" x14ac:dyDescent="0.25">
      <c r="A13" s="36" t="s">
        <v>38</v>
      </c>
      <c r="B13" s="39"/>
      <c r="C13" s="39"/>
      <c r="D13" s="39" t="s">
        <v>39</v>
      </c>
      <c r="E13" s="39"/>
      <c r="G13" s="39"/>
      <c r="H13" s="39"/>
      <c r="I13" s="39"/>
    </row>
    <row r="14" spans="1:9" s="34" customFormat="1" x14ac:dyDescent="0.25">
      <c r="A14" s="36"/>
      <c r="B14" s="39"/>
      <c r="C14" s="39"/>
      <c r="D14" s="39"/>
      <c r="E14" s="39"/>
      <c r="G14" s="39"/>
      <c r="H14" s="39"/>
      <c r="I14" s="39"/>
    </row>
    <row r="15" spans="1:9" s="34" customFormat="1" x14ac:dyDescent="0.25">
      <c r="A15" s="35" t="s">
        <v>40</v>
      </c>
      <c r="B15" s="39"/>
      <c r="C15" s="39"/>
      <c r="D15" s="39"/>
      <c r="E15" s="39"/>
      <c r="G15" s="39"/>
      <c r="H15" s="39"/>
      <c r="I15" s="39"/>
    </row>
    <row r="16" spans="1:9" s="34" customFormat="1" x14ac:dyDescent="0.25">
      <c r="A16" s="39" t="s">
        <v>41</v>
      </c>
      <c r="B16" s="39"/>
      <c r="C16" s="39"/>
      <c r="D16" s="39"/>
      <c r="E16" s="39"/>
      <c r="G16" s="39"/>
      <c r="H16" s="39"/>
      <c r="I16" s="39"/>
    </row>
    <row r="17" spans="1:9" s="34" customFormat="1" x14ac:dyDescent="0.25">
      <c r="A17" s="36" t="s">
        <v>42</v>
      </c>
      <c r="B17" s="39"/>
      <c r="C17" s="39"/>
      <c r="D17" s="39"/>
      <c r="E17" s="39"/>
      <c r="G17" s="39"/>
      <c r="H17" s="39"/>
      <c r="I17" s="39"/>
    </row>
    <row r="18" spans="1:9" s="34" customFormat="1" x14ac:dyDescent="0.25">
      <c r="A18" s="36" t="s">
        <v>43</v>
      </c>
      <c r="B18" s="39"/>
      <c r="C18" s="39"/>
      <c r="D18" s="39"/>
      <c r="E18" s="39"/>
      <c r="G18" s="39"/>
      <c r="H18" s="39"/>
      <c r="I18" s="39"/>
    </row>
    <row r="19" spans="1:9" s="34" customFormat="1" x14ac:dyDescent="0.25">
      <c r="A19" s="36" t="s">
        <v>44</v>
      </c>
      <c r="B19" s="39"/>
      <c r="C19" s="39"/>
      <c r="D19" s="39"/>
      <c r="E19" s="39"/>
      <c r="G19" s="39"/>
      <c r="H19" s="39"/>
      <c r="I19" s="39"/>
    </row>
    <row r="20" spans="1:9" s="34" customFormat="1" x14ac:dyDescent="0.25">
      <c r="A20" s="39" t="s">
        <v>45</v>
      </c>
      <c r="B20" s="39"/>
      <c r="C20" s="39"/>
      <c r="D20" s="39"/>
      <c r="E20" s="39"/>
      <c r="G20" s="39"/>
      <c r="H20" s="39"/>
      <c r="I20" s="39"/>
    </row>
    <row r="21" spans="1:9" s="34" customFormat="1" x14ac:dyDescent="0.25">
      <c r="A21" s="39" t="s">
        <v>46</v>
      </c>
      <c r="B21" s="39"/>
      <c r="C21" s="39"/>
      <c r="D21" s="39"/>
      <c r="E21" s="39"/>
      <c r="G21" s="39"/>
      <c r="H21" s="39"/>
      <c r="I21" s="39"/>
    </row>
    <row r="22" spans="1:9" s="34" customFormat="1" x14ac:dyDescent="0.25">
      <c r="A22" s="39" t="s">
        <v>47</v>
      </c>
      <c r="B22" s="39"/>
      <c r="C22" s="39"/>
      <c r="D22" s="39"/>
      <c r="E22" s="39"/>
      <c r="G22" s="39"/>
      <c r="H22" s="39"/>
      <c r="I22" s="39"/>
    </row>
    <row r="23" spans="1:9" s="34" customFormat="1" x14ac:dyDescent="0.25">
      <c r="A23" s="39" t="s">
        <v>48</v>
      </c>
      <c r="B23" s="39"/>
      <c r="C23" s="39"/>
      <c r="D23" s="39"/>
      <c r="E23" s="39"/>
      <c r="G23" s="39"/>
      <c r="H23" s="39"/>
      <c r="I23" s="39"/>
    </row>
    <row r="24" spans="1:9" s="34" customFormat="1" x14ac:dyDescent="0.25">
      <c r="A24" s="39" t="s">
        <v>49</v>
      </c>
      <c r="B24" s="39"/>
      <c r="C24" s="39"/>
      <c r="D24" s="39"/>
      <c r="E24" s="39"/>
      <c r="G24" s="39"/>
      <c r="H24" s="39"/>
      <c r="I24" s="39"/>
    </row>
    <row r="25" spans="1:9" s="34" customFormat="1" x14ac:dyDescent="0.25">
      <c r="A25" s="36" t="s">
        <v>50</v>
      </c>
      <c r="B25" s="39"/>
      <c r="C25" s="39"/>
      <c r="D25" s="39"/>
      <c r="E25" s="39"/>
      <c r="G25" s="39"/>
      <c r="H25" s="39"/>
      <c r="I25" s="39"/>
    </row>
    <row r="26" spans="1:9" s="34" customFormat="1" x14ac:dyDescent="0.25">
      <c r="A26" s="39" t="s">
        <v>51</v>
      </c>
      <c r="B26" s="39"/>
      <c r="C26" s="39"/>
      <c r="D26" s="39"/>
      <c r="E26" s="39"/>
      <c r="G26" s="39"/>
      <c r="H26" s="39"/>
      <c r="I26" s="39"/>
    </row>
    <row r="27" spans="1:9" s="34" customFormat="1" x14ac:dyDescent="0.25">
      <c r="A27" s="36" t="s">
        <v>52</v>
      </c>
      <c r="B27" s="39"/>
      <c r="C27" s="39"/>
      <c r="D27" s="39"/>
      <c r="E27" s="39"/>
      <c r="G27" s="39"/>
      <c r="H27" s="39"/>
      <c r="I27" s="39"/>
    </row>
    <row r="28" spans="1:9" s="34" customFormat="1" x14ac:dyDescent="0.25">
      <c r="A28" s="35" t="s">
        <v>53</v>
      </c>
      <c r="B28" s="39"/>
      <c r="C28" s="39"/>
      <c r="D28" s="39"/>
      <c r="E28" s="39"/>
      <c r="G28" s="39"/>
      <c r="H28" s="39"/>
      <c r="I28" s="39"/>
    </row>
    <row r="29" spans="1:9" s="34" customFormat="1" x14ac:dyDescent="0.25">
      <c r="A29" s="36" t="s">
        <v>54</v>
      </c>
      <c r="B29" s="39"/>
      <c r="C29" s="39"/>
      <c r="D29" s="39"/>
      <c r="E29" s="39"/>
      <c r="G29" s="39"/>
      <c r="H29" s="39"/>
      <c r="I29" s="39"/>
    </row>
    <row r="30" spans="1:9" s="34" customFormat="1" x14ac:dyDescent="0.25">
      <c r="A30" s="36" t="s">
        <v>55</v>
      </c>
      <c r="B30" s="39"/>
      <c r="C30" s="39"/>
      <c r="D30" s="39"/>
      <c r="E30" s="39"/>
      <c r="G30" s="39"/>
      <c r="H30" s="39"/>
      <c r="I30" s="39"/>
    </row>
    <row r="31" spans="1:9" s="34" customFormat="1" x14ac:dyDescent="0.25">
      <c r="A31" s="35" t="s">
        <v>56</v>
      </c>
      <c r="B31" s="39"/>
      <c r="C31" s="39"/>
      <c r="D31" s="39"/>
      <c r="E31" s="39"/>
      <c r="G31" s="39"/>
      <c r="H31" s="39"/>
      <c r="I31" s="39"/>
    </row>
    <row r="32" spans="1:9" s="34" customFormat="1" x14ac:dyDescent="0.25">
      <c r="A32" s="36" t="s">
        <v>57</v>
      </c>
      <c r="B32" s="39"/>
      <c r="C32" s="39"/>
      <c r="D32" s="39"/>
      <c r="E32" s="39"/>
      <c r="G32" s="39"/>
      <c r="H32" s="39"/>
      <c r="I32" s="39"/>
    </row>
    <row r="33" spans="1:9" s="34" customFormat="1" x14ac:dyDescent="0.25">
      <c r="A33" s="36" t="s">
        <v>58</v>
      </c>
      <c r="B33" s="39"/>
      <c r="C33" s="39"/>
      <c r="D33" s="39"/>
      <c r="E33" s="39"/>
      <c r="G33" s="39"/>
      <c r="H33" s="39"/>
      <c r="I33" s="39"/>
    </row>
    <row r="34" spans="1:9" s="34" customFormat="1" x14ac:dyDescent="0.25">
      <c r="A34" s="39" t="s">
        <v>59</v>
      </c>
      <c r="B34" s="39"/>
      <c r="C34" s="39"/>
      <c r="D34" s="39"/>
      <c r="E34" s="39"/>
      <c r="G34" s="39"/>
      <c r="H34" s="39"/>
      <c r="I34" s="39"/>
    </row>
    <row r="35" spans="1:9" s="34" customFormat="1" x14ac:dyDescent="0.25">
      <c r="A35" s="39" t="s">
        <v>60</v>
      </c>
      <c r="B35" s="39"/>
      <c r="C35" s="39"/>
      <c r="D35" s="39"/>
      <c r="E35" s="39"/>
      <c r="G35" s="39"/>
      <c r="H35" s="39"/>
      <c r="I35" s="39"/>
    </row>
    <row r="36" spans="1:9" s="34" customFormat="1" x14ac:dyDescent="0.25">
      <c r="A36" s="36" t="s">
        <v>61</v>
      </c>
      <c r="B36" s="39"/>
      <c r="C36" s="39"/>
      <c r="D36" s="39"/>
      <c r="E36" s="39"/>
      <c r="G36" s="39"/>
      <c r="H36" s="39"/>
      <c r="I36" s="39"/>
    </row>
    <row r="37" spans="1:9" s="34" customFormat="1" x14ac:dyDescent="0.25">
      <c r="A37" s="36" t="s">
        <v>62</v>
      </c>
      <c r="B37" s="39"/>
      <c r="C37" s="39"/>
      <c r="D37" s="39"/>
      <c r="E37" s="39"/>
      <c r="G37" s="39"/>
      <c r="H37" s="39"/>
      <c r="I37" s="39"/>
    </row>
    <row r="38" spans="1:9" s="38" customFormat="1" x14ac:dyDescent="0.25">
      <c r="A38" s="36" t="s">
        <v>63</v>
      </c>
      <c r="B38" s="39"/>
      <c r="C38" s="39"/>
      <c r="D38" s="39"/>
      <c r="E38" s="39"/>
      <c r="F38" s="34"/>
      <c r="G38" s="37"/>
      <c r="H38" s="37"/>
      <c r="I38" s="37"/>
    </row>
    <row r="39" spans="1:9" s="34" customFormat="1" x14ac:dyDescent="0.25">
      <c r="A39" s="36" t="s">
        <v>64</v>
      </c>
      <c r="B39" s="39"/>
      <c r="C39" s="39"/>
      <c r="D39" s="39"/>
      <c r="E39" s="39"/>
      <c r="G39" s="39"/>
      <c r="H39" s="39"/>
      <c r="I39" s="39"/>
    </row>
    <row r="40" spans="1:9" s="34" customFormat="1" x14ac:dyDescent="0.25">
      <c r="A40" s="36" t="s">
        <v>65</v>
      </c>
      <c r="B40" s="39"/>
      <c r="C40" s="39"/>
      <c r="D40" s="39"/>
      <c r="E40" s="39"/>
      <c r="G40" s="39"/>
      <c r="H40" s="39"/>
      <c r="I40" s="39"/>
    </row>
    <row r="41" spans="1:9" s="34" customFormat="1" x14ac:dyDescent="0.25">
      <c r="A41" s="36" t="s">
        <v>66</v>
      </c>
      <c r="B41" s="39"/>
      <c r="C41" s="39"/>
      <c r="D41" s="39"/>
      <c r="E41" s="39"/>
      <c r="G41" s="39"/>
      <c r="H41" s="39"/>
      <c r="I41" s="39"/>
    </row>
    <row r="42" spans="1:9" s="34" customFormat="1" x14ac:dyDescent="0.25">
      <c r="A42" s="36" t="s">
        <v>67</v>
      </c>
      <c r="B42" s="39"/>
      <c r="C42" s="39"/>
      <c r="D42" s="39"/>
      <c r="E42" s="39"/>
      <c r="G42" s="39"/>
      <c r="H42" s="39"/>
      <c r="I42" s="39"/>
    </row>
    <row r="43" spans="1:9" s="34" customFormat="1" x14ac:dyDescent="0.25">
      <c r="A43" s="36" t="s">
        <v>68</v>
      </c>
      <c r="B43" s="39"/>
      <c r="C43" s="39"/>
      <c r="D43" s="39"/>
      <c r="E43" s="39"/>
      <c r="G43" s="39"/>
      <c r="H43" s="39"/>
      <c r="I43" s="39"/>
    </row>
    <row r="44" spans="1:9" s="34" customFormat="1" x14ac:dyDescent="0.25">
      <c r="A44" s="36" t="s">
        <v>69</v>
      </c>
      <c r="B44" s="39"/>
      <c r="C44" s="39"/>
      <c r="D44" s="39"/>
      <c r="E44" s="39"/>
      <c r="G44" s="39"/>
      <c r="H44" s="39"/>
      <c r="I44" s="39"/>
    </row>
    <row r="45" spans="1:9" s="34" customFormat="1" x14ac:dyDescent="0.25">
      <c r="A45" s="36" t="s">
        <v>70</v>
      </c>
      <c r="B45" s="39"/>
      <c r="C45" s="39"/>
      <c r="D45" s="39"/>
      <c r="E45" s="39"/>
      <c r="G45" s="39"/>
      <c r="H45" s="39"/>
      <c r="I45" s="39"/>
    </row>
    <row r="46" spans="1:9" s="34" customFormat="1" x14ac:dyDescent="0.25">
      <c r="A46" s="36" t="s">
        <v>71</v>
      </c>
      <c r="B46" s="39"/>
      <c r="C46" s="39"/>
      <c r="D46" s="39"/>
      <c r="E46" s="39"/>
      <c r="G46" s="39"/>
      <c r="H46" s="39"/>
      <c r="I46" s="39"/>
    </row>
    <row r="47" spans="1:9" s="34" customFormat="1" x14ac:dyDescent="0.25">
      <c r="A47" s="36" t="s">
        <v>72</v>
      </c>
      <c r="B47" s="39"/>
      <c r="C47" s="39"/>
      <c r="D47" s="39"/>
      <c r="E47" s="39"/>
      <c r="G47" s="39"/>
      <c r="H47" s="39"/>
      <c r="I47" s="39"/>
    </row>
    <row r="48" spans="1:9" s="34" customFormat="1" x14ac:dyDescent="0.25">
      <c r="A48" s="36" t="s">
        <v>73</v>
      </c>
      <c r="B48" s="39"/>
      <c r="C48" s="39"/>
      <c r="D48" s="39"/>
      <c r="E48" s="39"/>
      <c r="G48" s="39"/>
      <c r="H48" s="39"/>
      <c r="I48" s="39"/>
    </row>
    <row r="49" spans="1:10" s="34" customFormat="1" x14ac:dyDescent="0.25">
      <c r="A49" s="36" t="s">
        <v>74</v>
      </c>
      <c r="B49" s="39"/>
      <c r="C49" s="39"/>
      <c r="D49" s="39"/>
      <c r="E49" s="39"/>
      <c r="G49" s="39"/>
      <c r="H49" s="39"/>
      <c r="I49" s="39"/>
    </row>
    <row r="50" spans="1:10" s="34" customFormat="1" x14ac:dyDescent="0.25">
      <c r="A50" s="36" t="s">
        <v>75</v>
      </c>
      <c r="B50" s="39"/>
      <c r="C50" s="39"/>
      <c r="D50" s="39"/>
      <c r="E50" s="39"/>
      <c r="G50" s="39"/>
      <c r="H50" s="39"/>
      <c r="I50" s="39"/>
    </row>
    <row r="51" spans="1:10" s="34" customFormat="1" x14ac:dyDescent="0.25">
      <c r="A51" s="36" t="s">
        <v>76</v>
      </c>
      <c r="B51" s="39"/>
      <c r="C51" s="39"/>
      <c r="D51" s="39"/>
      <c r="E51" s="39"/>
      <c r="G51" s="39"/>
      <c r="H51" s="39"/>
      <c r="I51" s="39"/>
    </row>
    <row r="52" spans="1:10" s="34" customFormat="1" x14ac:dyDescent="0.25">
      <c r="A52" s="36" t="s">
        <v>77</v>
      </c>
      <c r="B52" s="39"/>
      <c r="C52" s="39"/>
      <c r="D52" s="39"/>
      <c r="E52" s="39"/>
      <c r="G52" s="39"/>
      <c r="H52" s="39"/>
      <c r="I52" s="39"/>
    </row>
    <row r="53" spans="1:10" s="34" customFormat="1" x14ac:dyDescent="0.25">
      <c r="A53" s="36" t="s">
        <v>78</v>
      </c>
      <c r="B53" s="39"/>
      <c r="C53" s="39"/>
      <c r="D53" s="39"/>
      <c r="E53" s="39"/>
      <c r="G53" s="39"/>
      <c r="H53" s="39"/>
      <c r="I53" s="39"/>
    </row>
    <row r="54" spans="1:10" s="34" customFormat="1" x14ac:dyDescent="0.25">
      <c r="A54" s="36"/>
      <c r="B54" s="39"/>
      <c r="C54" s="39"/>
      <c r="D54" s="39"/>
      <c r="E54" s="39"/>
      <c r="H54" s="40"/>
    </row>
    <row r="55" spans="1:10" s="34" customFormat="1" x14ac:dyDescent="0.25">
      <c r="A55" s="36" t="s">
        <v>79</v>
      </c>
      <c r="B55" s="39"/>
      <c r="C55" s="39"/>
      <c r="D55" s="39"/>
      <c r="E55" s="39"/>
      <c r="H55" s="41"/>
    </row>
    <row r="56" spans="1:10" s="34" customFormat="1" x14ac:dyDescent="0.25">
      <c r="A56" s="36" t="s">
        <v>80</v>
      </c>
      <c r="B56" s="39"/>
      <c r="C56" s="39"/>
      <c r="D56" s="39"/>
      <c r="E56" s="39"/>
      <c r="H56" s="41"/>
    </row>
    <row r="57" spans="1:10" s="34" customFormat="1" x14ac:dyDescent="0.25">
      <c r="A57" s="36" t="s">
        <v>81</v>
      </c>
      <c r="B57" s="39"/>
      <c r="C57" s="39"/>
      <c r="D57" s="39"/>
      <c r="E57" s="39"/>
      <c r="H57" s="42"/>
      <c r="J57" s="43"/>
    </row>
    <row r="58" spans="1:10" s="34" customFormat="1" x14ac:dyDescent="0.25">
      <c r="A58" s="36" t="s">
        <v>82</v>
      </c>
      <c r="B58" s="39"/>
      <c r="C58" s="39"/>
      <c r="D58" s="39"/>
      <c r="E58" s="39"/>
      <c r="G58" s="39"/>
      <c r="H58" s="39"/>
      <c r="I58" s="39"/>
    </row>
    <row r="59" spans="1:10" s="34" customFormat="1" x14ac:dyDescent="0.25">
      <c r="A59" s="36" t="s">
        <v>83</v>
      </c>
      <c r="B59" s="39"/>
      <c r="C59" s="39"/>
      <c r="D59" s="39"/>
      <c r="E59" s="39"/>
      <c r="G59" s="39"/>
      <c r="H59" s="39"/>
      <c r="I59" s="44"/>
    </row>
    <row r="60" spans="1:10" s="34" customFormat="1" x14ac:dyDescent="0.25">
      <c r="A60" s="36" t="s">
        <v>84</v>
      </c>
      <c r="B60" s="39"/>
      <c r="C60" s="39"/>
      <c r="D60" s="39"/>
      <c r="E60" s="39"/>
      <c r="G60" s="39"/>
      <c r="H60" s="39"/>
      <c r="I60" s="39"/>
    </row>
    <row r="61" spans="1:10" s="34" customFormat="1" x14ac:dyDescent="0.25">
      <c r="A61" s="35" t="s">
        <v>85</v>
      </c>
      <c r="B61" s="39"/>
      <c r="C61" s="39"/>
      <c r="D61" s="39"/>
      <c r="E61" s="39"/>
      <c r="G61" s="39"/>
      <c r="H61" s="39"/>
      <c r="I61" s="39"/>
    </row>
    <row r="62" spans="1:10" s="34" customFormat="1" x14ac:dyDescent="0.25">
      <c r="A62" s="36" t="s">
        <v>86</v>
      </c>
      <c r="B62" s="39"/>
      <c r="C62" s="39"/>
      <c r="D62" s="39"/>
      <c r="E62" s="39"/>
      <c r="G62" s="39"/>
      <c r="H62" s="39"/>
      <c r="I62" s="39"/>
    </row>
    <row r="63" spans="1:10" s="34" customFormat="1" x14ac:dyDescent="0.25">
      <c r="A63" s="35" t="s">
        <v>87</v>
      </c>
      <c r="B63" s="39"/>
      <c r="C63" s="39"/>
      <c r="D63" s="39"/>
      <c r="E63" s="39"/>
      <c r="G63" s="39"/>
      <c r="H63" s="39"/>
      <c r="I63" s="39"/>
    </row>
    <row r="64" spans="1:10" s="34" customFormat="1" x14ac:dyDescent="0.25">
      <c r="A64" s="36" t="s">
        <v>88</v>
      </c>
      <c r="B64" s="39"/>
      <c r="C64" s="39"/>
      <c r="D64" s="39"/>
      <c r="E64" s="39"/>
      <c r="G64" s="39"/>
      <c r="H64" s="39"/>
      <c r="I64" s="39"/>
    </row>
    <row r="65" spans="1:9" s="34" customFormat="1" x14ac:dyDescent="0.25">
      <c r="A65" s="36" t="s">
        <v>89</v>
      </c>
      <c r="B65" s="39"/>
      <c r="C65" s="39"/>
      <c r="D65" s="39"/>
      <c r="E65" s="39"/>
      <c r="G65" s="39"/>
      <c r="H65" s="39"/>
      <c r="I65" s="39"/>
    </row>
    <row r="66" spans="1:9" s="34" customFormat="1" x14ac:dyDescent="0.25">
      <c r="A66" s="36" t="s">
        <v>90</v>
      </c>
      <c r="B66" s="39"/>
      <c r="C66" s="39"/>
      <c r="D66" s="39"/>
      <c r="E66" s="39"/>
      <c r="G66" s="39"/>
      <c r="H66" s="39"/>
      <c r="I66" s="39"/>
    </row>
    <row r="67" spans="1:9" s="34" customFormat="1" x14ac:dyDescent="0.25">
      <c r="A67" s="36" t="s">
        <v>91</v>
      </c>
      <c r="B67" s="39"/>
      <c r="C67" s="39"/>
      <c r="D67" s="39"/>
      <c r="E67" s="39"/>
      <c r="G67" s="39"/>
      <c r="H67" s="39"/>
      <c r="I67" s="39"/>
    </row>
    <row r="68" spans="1:9" s="34" customFormat="1" x14ac:dyDescent="0.25">
      <c r="A68" s="36" t="s">
        <v>92</v>
      </c>
      <c r="B68" s="39"/>
      <c r="C68" s="39"/>
      <c r="D68" s="39"/>
      <c r="E68" s="39"/>
      <c r="G68" s="39"/>
      <c r="H68" s="39"/>
      <c r="I68" s="39"/>
    </row>
    <row r="69" spans="1:9" s="34" customFormat="1" x14ac:dyDescent="0.25">
      <c r="A69" s="36" t="s">
        <v>93</v>
      </c>
      <c r="B69" s="39"/>
      <c r="C69" s="39"/>
      <c r="D69" s="39"/>
      <c r="E69" s="39"/>
      <c r="G69" s="39"/>
      <c r="H69" s="39"/>
      <c r="I69" s="39"/>
    </row>
    <row r="70" spans="1:9" s="34" customFormat="1" x14ac:dyDescent="0.25">
      <c r="A70" s="36" t="s">
        <v>94</v>
      </c>
      <c r="B70" s="39"/>
      <c r="C70" s="39"/>
      <c r="D70" s="39"/>
      <c r="E70" s="39"/>
      <c r="G70" s="39"/>
      <c r="H70" s="39"/>
      <c r="I70" s="39"/>
    </row>
    <row r="71" spans="1:9" s="34" customFormat="1" x14ac:dyDescent="0.25">
      <c r="A71" s="36" t="s">
        <v>95</v>
      </c>
      <c r="B71" s="39"/>
      <c r="C71" s="39"/>
      <c r="D71" s="39"/>
      <c r="E71" s="39"/>
      <c r="G71" s="39"/>
      <c r="H71" s="39"/>
      <c r="I71" s="39"/>
    </row>
    <row r="72" spans="1:9" s="34" customFormat="1" x14ac:dyDescent="0.25">
      <c r="A72" s="36" t="s">
        <v>96</v>
      </c>
      <c r="B72" s="39"/>
      <c r="C72" s="39"/>
      <c r="D72" s="39"/>
      <c r="E72" s="39"/>
      <c r="G72" s="39"/>
      <c r="H72" s="39"/>
      <c r="I72" s="39"/>
    </row>
    <row r="73" spans="1:9" s="34" customFormat="1" x14ac:dyDescent="0.25">
      <c r="A73" s="36" t="s">
        <v>97</v>
      </c>
      <c r="B73" s="39"/>
      <c r="C73" s="39"/>
      <c r="D73" s="39"/>
      <c r="E73" s="39"/>
      <c r="G73" s="39"/>
      <c r="H73" s="39"/>
      <c r="I73" s="39"/>
    </row>
    <row r="74" spans="1:9" s="34" customFormat="1" x14ac:dyDescent="0.25">
      <c r="A74" s="36" t="s">
        <v>98</v>
      </c>
      <c r="B74" s="39"/>
      <c r="C74" s="39"/>
      <c r="D74" s="39"/>
      <c r="E74" s="39"/>
      <c r="G74" s="39"/>
      <c r="H74" s="39"/>
      <c r="I74" s="39"/>
    </row>
    <row r="75" spans="1:9" s="34" customFormat="1" x14ac:dyDescent="0.25">
      <c r="A75" s="36" t="s">
        <v>99</v>
      </c>
      <c r="B75" s="39"/>
      <c r="C75" s="39"/>
      <c r="D75" s="39"/>
      <c r="E75" s="39"/>
      <c r="G75" s="39"/>
      <c r="H75" s="39"/>
      <c r="I75" s="39"/>
    </row>
    <row r="76" spans="1:9" s="34" customFormat="1" x14ac:dyDescent="0.25">
      <c r="A76" s="36" t="s">
        <v>100</v>
      </c>
      <c r="B76" s="39"/>
      <c r="C76" s="39"/>
      <c r="D76" s="39"/>
      <c r="E76" s="39"/>
      <c r="G76" s="39"/>
      <c r="H76" s="39"/>
      <c r="I76" s="39"/>
    </row>
    <row r="77" spans="1:9" s="34" customFormat="1" x14ac:dyDescent="0.25">
      <c r="A77" s="36" t="s">
        <v>101</v>
      </c>
      <c r="B77" s="39"/>
      <c r="C77" s="39"/>
      <c r="D77" s="39"/>
      <c r="E77" s="39"/>
      <c r="G77" s="39"/>
      <c r="H77" s="39"/>
      <c r="I77" s="39"/>
    </row>
    <row r="78" spans="1:9" s="34" customFormat="1" x14ac:dyDescent="0.25">
      <c r="A78" s="36" t="s">
        <v>102</v>
      </c>
      <c r="B78" s="39"/>
      <c r="C78" s="39"/>
      <c r="D78" s="39"/>
      <c r="E78" s="39"/>
      <c r="G78" s="39"/>
      <c r="H78" s="39"/>
      <c r="I78" s="39"/>
    </row>
    <row r="79" spans="1:9" s="34" customFormat="1" x14ac:dyDescent="0.25">
      <c r="A79" s="39" t="s">
        <v>103</v>
      </c>
      <c r="B79" s="39"/>
      <c r="C79" s="39"/>
      <c r="D79" s="39"/>
      <c r="E79" s="39"/>
      <c r="G79" s="39"/>
      <c r="H79" s="39"/>
      <c r="I79" s="39"/>
    </row>
    <row r="80" spans="1:9" s="34" customFormat="1" x14ac:dyDescent="0.25">
      <c r="A80" s="39" t="s">
        <v>104</v>
      </c>
      <c r="B80" s="39"/>
      <c r="C80" s="39"/>
      <c r="D80" s="39"/>
      <c r="E80" s="39"/>
      <c r="G80" s="39"/>
      <c r="H80" s="39"/>
      <c r="I80" s="39"/>
    </row>
    <row r="81" spans="1:9" s="34" customFormat="1" x14ac:dyDescent="0.25">
      <c r="A81" s="36" t="s">
        <v>105</v>
      </c>
      <c r="B81" s="39"/>
      <c r="C81" s="39"/>
      <c r="D81" s="39"/>
      <c r="E81" s="39"/>
      <c r="G81" s="39"/>
      <c r="H81" s="39"/>
      <c r="I81" s="39"/>
    </row>
    <row r="82" spans="1:9" s="34" customFormat="1" x14ac:dyDescent="0.25">
      <c r="A82" s="36" t="s">
        <v>106</v>
      </c>
      <c r="B82" s="39"/>
      <c r="C82" s="39"/>
      <c r="D82" s="39"/>
      <c r="E82" s="39"/>
      <c r="G82" s="39"/>
      <c r="H82" s="39"/>
      <c r="I82" s="39"/>
    </row>
    <row r="83" spans="1:9" s="34" customFormat="1" x14ac:dyDescent="0.25">
      <c r="A83" s="36" t="s">
        <v>107</v>
      </c>
      <c r="B83" s="39"/>
      <c r="C83" s="39"/>
      <c r="D83" s="39"/>
      <c r="E83" s="39"/>
      <c r="G83" s="39"/>
      <c r="H83" s="39"/>
      <c r="I83" s="39"/>
    </row>
    <row r="84" spans="1:9" s="34" customFormat="1" x14ac:dyDescent="0.25">
      <c r="A84" s="36" t="s">
        <v>108</v>
      </c>
      <c r="B84" s="39"/>
      <c r="C84" s="39"/>
      <c r="D84" s="39"/>
      <c r="E84" s="39"/>
      <c r="G84" s="39"/>
      <c r="H84" s="39"/>
      <c r="I84" s="39"/>
    </row>
    <row r="85" spans="1:9" s="34" customFormat="1" x14ac:dyDescent="0.25">
      <c r="A85" s="36" t="s">
        <v>109</v>
      </c>
      <c r="B85" s="39"/>
      <c r="C85" s="39"/>
      <c r="D85" s="39"/>
      <c r="E85" s="39"/>
      <c r="G85" s="39"/>
      <c r="H85" s="39"/>
      <c r="I85" s="39"/>
    </row>
    <row r="86" spans="1:9" s="34" customFormat="1" x14ac:dyDescent="0.25">
      <c r="A86" s="36" t="s">
        <v>110</v>
      </c>
      <c r="B86" s="39"/>
      <c r="C86" s="39"/>
      <c r="D86" s="39"/>
      <c r="E86" s="39"/>
      <c r="G86" s="39"/>
      <c r="H86" s="39"/>
      <c r="I86" s="39"/>
    </row>
    <row r="87" spans="1:9" s="34" customFormat="1" x14ac:dyDescent="0.25">
      <c r="A87" s="39" t="s">
        <v>111</v>
      </c>
      <c r="B87" s="39"/>
      <c r="C87" s="39"/>
      <c r="D87" s="39"/>
      <c r="E87" s="39"/>
      <c r="G87" s="39"/>
      <c r="H87" s="39"/>
      <c r="I87" s="39"/>
    </row>
    <row r="88" spans="1:9" s="34" customFormat="1" x14ac:dyDescent="0.25">
      <c r="A88" s="36" t="s">
        <v>112</v>
      </c>
      <c r="B88" s="39"/>
      <c r="C88" s="39"/>
      <c r="D88" s="39"/>
      <c r="E88" s="39"/>
      <c r="G88" s="39"/>
      <c r="H88" s="39"/>
      <c r="I88" s="39"/>
    </row>
    <row r="89" spans="1:9" s="34" customFormat="1" x14ac:dyDescent="0.25">
      <c r="A89" s="39" t="s">
        <v>113</v>
      </c>
      <c r="B89" s="39"/>
      <c r="C89" s="39"/>
      <c r="D89" s="39"/>
      <c r="E89" s="39"/>
      <c r="G89" s="39"/>
      <c r="H89" s="39"/>
      <c r="I89" s="39"/>
    </row>
    <row r="90" spans="1:9" s="34" customFormat="1" x14ac:dyDescent="0.25">
      <c r="A90" s="36" t="s">
        <v>114</v>
      </c>
      <c r="B90" s="39"/>
      <c r="C90" s="39"/>
      <c r="D90" s="39"/>
      <c r="E90" s="39"/>
      <c r="G90" s="39"/>
      <c r="H90" s="39"/>
      <c r="I90" s="39"/>
    </row>
    <row r="91" spans="1:9" s="34" customFormat="1" x14ac:dyDescent="0.25">
      <c r="G91" s="39"/>
      <c r="H91" s="39"/>
      <c r="I91" s="39"/>
    </row>
    <row r="92" spans="1:9" s="34" customFormat="1" x14ac:dyDescent="0.25">
      <c r="A92" s="37" t="s">
        <v>115</v>
      </c>
      <c r="B92" s="37"/>
      <c r="C92" s="37"/>
      <c r="D92" s="37"/>
      <c r="E92" s="37"/>
      <c r="F92" s="37"/>
      <c r="G92" s="39"/>
      <c r="H92" s="39"/>
      <c r="I92" s="39"/>
    </row>
    <row r="93" spans="1:9" s="34" customFormat="1" x14ac:dyDescent="0.25">
      <c r="A93" s="39" t="s">
        <v>199</v>
      </c>
      <c r="B93" s="39"/>
      <c r="C93" s="39"/>
      <c r="D93" s="39"/>
      <c r="E93" s="39"/>
      <c r="F93" s="39"/>
      <c r="G93" s="39"/>
      <c r="H93" s="39"/>
      <c r="I93" s="39"/>
    </row>
    <row r="94" spans="1:9" s="34" customFormat="1" x14ac:dyDescent="0.25">
      <c r="A94" s="39" t="s">
        <v>116</v>
      </c>
      <c r="B94" s="39"/>
      <c r="C94" s="39"/>
      <c r="D94" s="45"/>
      <c r="E94" s="45">
        <v>2025</v>
      </c>
      <c r="F94" s="39"/>
      <c r="G94" s="39"/>
      <c r="H94" s="39"/>
      <c r="I94" s="39"/>
    </row>
    <row r="95" spans="1:9" s="34" customFormat="1" ht="15.75" thickBot="1" x14ac:dyDescent="0.3">
      <c r="A95" s="39" t="s">
        <v>117</v>
      </c>
      <c r="B95" s="39"/>
      <c r="C95" s="39"/>
      <c r="D95" s="46"/>
      <c r="E95" s="47">
        <v>2501532.56</v>
      </c>
      <c r="F95" s="39"/>
      <c r="G95" s="39"/>
      <c r="H95" s="39"/>
      <c r="I95" s="39"/>
    </row>
    <row r="96" spans="1:9" s="34" customFormat="1" ht="15.75" thickTop="1" x14ac:dyDescent="0.25">
      <c r="A96" s="39" t="s">
        <v>118</v>
      </c>
      <c r="B96" s="39"/>
      <c r="C96" s="39"/>
      <c r="D96" s="39"/>
      <c r="E96" s="48"/>
      <c r="F96" s="39"/>
      <c r="G96" s="39"/>
      <c r="H96" s="39"/>
      <c r="I96" s="39"/>
    </row>
    <row r="97" spans="1:9" s="34" customFormat="1" x14ac:dyDescent="0.25">
      <c r="A97" s="39"/>
      <c r="B97" s="39"/>
      <c r="C97" s="39"/>
      <c r="D97" s="39"/>
      <c r="E97" s="39"/>
      <c r="F97" s="39"/>
      <c r="G97" s="39"/>
      <c r="H97" s="39"/>
      <c r="I97" s="39"/>
    </row>
    <row r="98" spans="1:9" s="34" customFormat="1" x14ac:dyDescent="0.25">
      <c r="A98" s="37" t="s">
        <v>119</v>
      </c>
      <c r="B98" s="37"/>
      <c r="C98" s="37"/>
      <c r="D98" s="37"/>
      <c r="E98" s="37"/>
      <c r="F98" s="37"/>
      <c r="G98" s="39"/>
      <c r="H98" s="39"/>
      <c r="I98" s="39"/>
    </row>
    <row r="99" spans="1:9" s="34" customFormat="1" x14ac:dyDescent="0.25">
      <c r="A99" s="39" t="s">
        <v>197</v>
      </c>
      <c r="B99" s="39"/>
      <c r="C99" s="39"/>
      <c r="D99" s="39"/>
      <c r="E99" s="39"/>
      <c r="F99" s="39"/>
      <c r="G99" s="39"/>
      <c r="H99" s="39"/>
      <c r="I99" s="39"/>
    </row>
    <row r="100" spans="1:9" s="34" customFormat="1" x14ac:dyDescent="0.25">
      <c r="A100" s="39" t="s">
        <v>120</v>
      </c>
      <c r="B100" s="39"/>
      <c r="C100" s="39"/>
      <c r="D100" s="45"/>
      <c r="E100" s="45">
        <v>2025</v>
      </c>
      <c r="F100" s="39"/>
      <c r="G100" s="39"/>
      <c r="H100" s="39"/>
      <c r="I100" s="39"/>
    </row>
    <row r="101" spans="1:9" s="34" customFormat="1" ht="15.75" thickBot="1" x14ac:dyDescent="0.3">
      <c r="A101" s="39"/>
      <c r="B101" s="39"/>
      <c r="C101" s="39"/>
      <c r="D101" s="45"/>
      <c r="E101" s="49">
        <v>9000000</v>
      </c>
      <c r="F101" s="39"/>
      <c r="G101" s="39"/>
      <c r="H101" s="39"/>
      <c r="I101" s="39"/>
    </row>
    <row r="102" spans="1:9" s="34" customFormat="1" ht="15.75" thickTop="1" x14ac:dyDescent="0.25">
      <c r="A102" s="39"/>
      <c r="B102" s="39"/>
      <c r="C102" s="39"/>
      <c r="D102" s="45"/>
      <c r="E102" s="50"/>
      <c r="F102" s="39"/>
      <c r="G102" s="39"/>
      <c r="H102" s="39"/>
      <c r="I102" s="39"/>
    </row>
    <row r="103" spans="1:9" s="34" customFormat="1" x14ac:dyDescent="0.25">
      <c r="A103" s="37" t="s">
        <v>121</v>
      </c>
      <c r="B103" s="37"/>
      <c r="C103" s="37"/>
      <c r="D103" s="37"/>
      <c r="E103" s="37"/>
      <c r="F103" s="37"/>
      <c r="G103" s="39"/>
      <c r="H103" s="39"/>
      <c r="I103" s="39"/>
    </row>
    <row r="104" spans="1:9" s="34" customFormat="1" x14ac:dyDescent="0.25">
      <c r="A104" s="39" t="s">
        <v>198</v>
      </c>
      <c r="B104" s="39"/>
      <c r="C104" s="39"/>
      <c r="D104" s="39"/>
      <c r="E104" s="39"/>
      <c r="F104" s="39"/>
      <c r="G104" s="39"/>
      <c r="H104" s="39"/>
      <c r="I104" s="39"/>
    </row>
    <row r="105" spans="1:9" s="34" customFormat="1" x14ac:dyDescent="0.25">
      <c r="A105" s="39" t="s">
        <v>120</v>
      </c>
      <c r="B105" s="39"/>
      <c r="C105" s="39"/>
      <c r="D105" s="45"/>
      <c r="E105" s="45">
        <v>2025</v>
      </c>
      <c r="F105" s="39"/>
      <c r="G105" s="39"/>
      <c r="H105" s="39"/>
      <c r="I105" s="39"/>
    </row>
    <row r="106" spans="1:9" s="34" customFormat="1" x14ac:dyDescent="0.25">
      <c r="A106" s="39" t="s">
        <v>122</v>
      </c>
      <c r="B106" s="39"/>
      <c r="C106" s="39"/>
      <c r="D106" s="45"/>
      <c r="E106" s="46">
        <v>687138</v>
      </c>
      <c r="F106" s="39"/>
      <c r="G106" s="39"/>
      <c r="H106" s="39"/>
      <c r="I106" s="39"/>
    </row>
    <row r="107" spans="1:9" s="34" customFormat="1" x14ac:dyDescent="0.25">
      <c r="A107" s="39" t="s">
        <v>123</v>
      </c>
      <c r="B107" s="39"/>
      <c r="C107" s="39"/>
      <c r="D107" s="45"/>
      <c r="E107" s="46">
        <v>41543.58</v>
      </c>
      <c r="F107" s="39"/>
      <c r="G107" s="39"/>
      <c r="H107" s="39"/>
      <c r="I107" s="39"/>
    </row>
    <row r="108" spans="1:9" s="34" customFormat="1" x14ac:dyDescent="0.25">
      <c r="A108" s="39" t="s">
        <v>124</v>
      </c>
      <c r="B108" s="39"/>
      <c r="C108" s="39"/>
      <c r="D108" s="45"/>
      <c r="E108" s="46">
        <v>443400</v>
      </c>
      <c r="F108" s="39"/>
      <c r="G108" s="39"/>
      <c r="H108" s="39"/>
      <c r="I108" s="39"/>
    </row>
    <row r="109" spans="1:9" s="34" customFormat="1" x14ac:dyDescent="0.25">
      <c r="A109" s="39" t="s">
        <v>125</v>
      </c>
      <c r="B109" s="39"/>
      <c r="C109" s="39"/>
      <c r="D109" s="45"/>
      <c r="E109" s="46">
        <v>177732</v>
      </c>
      <c r="F109" s="39"/>
      <c r="G109" s="39"/>
      <c r="H109" s="39"/>
      <c r="I109" s="39"/>
    </row>
    <row r="110" spans="1:9" s="34" customFormat="1" x14ac:dyDescent="0.25">
      <c r="A110" s="39" t="s">
        <v>126</v>
      </c>
      <c r="B110" s="39"/>
      <c r="C110" s="39"/>
      <c r="D110" s="45"/>
      <c r="E110" s="46">
        <v>85300</v>
      </c>
      <c r="F110" s="39"/>
      <c r="G110" s="39"/>
      <c r="H110" s="39"/>
      <c r="I110" s="39"/>
    </row>
    <row r="111" spans="1:9" s="34" customFormat="1" x14ac:dyDescent="0.25">
      <c r="A111" s="39" t="s">
        <v>127</v>
      </c>
      <c r="B111" s="39"/>
      <c r="C111" s="39"/>
      <c r="D111" s="45"/>
      <c r="E111" s="46">
        <v>22530</v>
      </c>
      <c r="F111" s="39"/>
      <c r="G111" s="39"/>
      <c r="H111" s="39"/>
      <c r="I111" s="44"/>
    </row>
    <row r="112" spans="1:9" s="34" customFormat="1" x14ac:dyDescent="0.25">
      <c r="A112" s="39" t="s">
        <v>128</v>
      </c>
      <c r="B112" s="39"/>
      <c r="C112" s="39"/>
      <c r="D112" s="45"/>
      <c r="E112" s="46">
        <v>1727081.55</v>
      </c>
      <c r="F112" s="39"/>
      <c r="G112" s="39"/>
      <c r="H112" s="39"/>
      <c r="I112" s="44"/>
    </row>
    <row r="113" spans="1:9" s="34" customFormat="1" x14ac:dyDescent="0.25">
      <c r="A113" s="39" t="s">
        <v>129</v>
      </c>
      <c r="B113" s="39"/>
      <c r="C113" s="39"/>
      <c r="D113" s="45"/>
      <c r="E113" s="46">
        <v>564360</v>
      </c>
      <c r="F113" s="39"/>
      <c r="G113" s="39"/>
      <c r="H113" s="39"/>
      <c r="I113" s="44"/>
    </row>
    <row r="114" spans="1:9" s="34" customFormat="1" x14ac:dyDescent="0.25">
      <c r="A114" s="39" t="s">
        <v>130</v>
      </c>
      <c r="B114" s="39"/>
      <c r="C114" s="39"/>
      <c r="D114" s="45"/>
      <c r="E114" s="46">
        <v>9347690.4299999997</v>
      </c>
      <c r="F114" s="39"/>
      <c r="G114" s="39"/>
      <c r="H114" s="39"/>
      <c r="I114" s="44"/>
    </row>
    <row r="115" spans="1:9" s="34" customFormat="1" x14ac:dyDescent="0.25">
      <c r="A115" s="39" t="s">
        <v>131</v>
      </c>
      <c r="B115" s="39"/>
      <c r="C115" s="39"/>
      <c r="D115" s="45"/>
      <c r="E115" s="46">
        <v>17259</v>
      </c>
      <c r="F115" s="39"/>
      <c r="G115" s="39"/>
      <c r="H115" s="39"/>
      <c r="I115" s="44"/>
    </row>
    <row r="116" spans="1:9" s="34" customFormat="1" ht="15.75" thickBot="1" x14ac:dyDescent="0.3">
      <c r="A116" s="39" t="s">
        <v>132</v>
      </c>
      <c r="B116" s="39"/>
      <c r="C116" s="39"/>
      <c r="D116" s="45"/>
      <c r="E116" s="47">
        <v>8346332.0800000001</v>
      </c>
      <c r="F116" s="39"/>
      <c r="G116" s="39"/>
      <c r="H116" s="39"/>
      <c r="I116" s="44"/>
    </row>
    <row r="117" spans="1:9" s="34" customFormat="1" ht="15.75" thickTop="1" x14ac:dyDescent="0.25">
      <c r="A117" s="39"/>
      <c r="B117" s="39"/>
      <c r="C117" s="39"/>
      <c r="D117" s="45"/>
      <c r="E117" s="50">
        <f>SUM(E106:E116)</f>
        <v>21460366.640000001</v>
      </c>
      <c r="F117" s="39"/>
      <c r="G117" s="39"/>
      <c r="H117" s="39"/>
      <c r="I117" s="44"/>
    </row>
    <row r="118" spans="1:9" s="34" customFormat="1" x14ac:dyDescent="0.25">
      <c r="A118" s="39"/>
      <c r="B118" s="39"/>
      <c r="C118" s="39"/>
      <c r="D118" s="39"/>
      <c r="E118" s="39"/>
      <c r="F118" s="39"/>
      <c r="G118" s="39"/>
      <c r="H118" s="39"/>
      <c r="I118" s="44"/>
    </row>
    <row r="119" spans="1:9" s="34" customFormat="1" x14ac:dyDescent="0.25">
      <c r="A119" s="39"/>
      <c r="B119" s="39"/>
      <c r="C119" s="39"/>
      <c r="D119" s="39"/>
      <c r="E119" s="39"/>
      <c r="F119" s="39"/>
      <c r="G119" s="39"/>
      <c r="H119" s="39"/>
      <c r="I119" s="44"/>
    </row>
    <row r="120" spans="1:9" s="34" customFormat="1" x14ac:dyDescent="0.25">
      <c r="A120" s="37" t="s">
        <v>133</v>
      </c>
      <c r="B120" s="39"/>
      <c r="C120" s="39"/>
      <c r="D120" s="39"/>
      <c r="E120" s="39"/>
      <c r="F120" s="39"/>
      <c r="G120" s="39"/>
      <c r="H120" s="39"/>
      <c r="I120" s="44"/>
    </row>
    <row r="121" spans="1:9" s="34" customFormat="1" ht="23.25" x14ac:dyDescent="0.25">
      <c r="A121" s="51"/>
      <c r="B121" s="52" t="s">
        <v>134</v>
      </c>
      <c r="C121" s="52" t="s">
        <v>135</v>
      </c>
      <c r="D121" s="40" t="s">
        <v>136</v>
      </c>
      <c r="E121" s="40"/>
      <c r="G121" s="39"/>
      <c r="H121" s="39"/>
      <c r="I121" s="53"/>
    </row>
    <row r="122" spans="1:9" s="34" customFormat="1" ht="23.25" x14ac:dyDescent="0.25">
      <c r="A122" s="54" t="s">
        <v>200</v>
      </c>
      <c r="B122" s="41">
        <v>9712412.6199999992</v>
      </c>
      <c r="C122" s="41">
        <v>218132300.18000001</v>
      </c>
      <c r="D122" s="41">
        <f>B122+C122</f>
        <v>227844712.80000001</v>
      </c>
      <c r="E122" s="41"/>
      <c r="G122" s="39"/>
      <c r="H122" s="39"/>
      <c r="I122" s="44"/>
    </row>
    <row r="123" spans="1:9" s="34" customFormat="1" x14ac:dyDescent="0.25">
      <c r="A123" s="54"/>
      <c r="B123" s="41"/>
      <c r="C123" s="41"/>
      <c r="D123" s="41"/>
      <c r="E123" s="41"/>
      <c r="G123" s="39"/>
      <c r="H123" s="39"/>
      <c r="I123" s="53"/>
    </row>
    <row r="124" spans="1:9" s="34" customFormat="1" ht="24" thickBot="1" x14ac:dyDescent="0.3">
      <c r="A124" s="55" t="s">
        <v>201</v>
      </c>
      <c r="B124" s="56">
        <f>B122</f>
        <v>9712412.6199999992</v>
      </c>
      <c r="C124" s="56">
        <f>C122</f>
        <v>218132300.18000001</v>
      </c>
      <c r="D124" s="56">
        <f>D122</f>
        <v>227844712.80000001</v>
      </c>
      <c r="E124" s="42"/>
      <c r="G124" s="39"/>
      <c r="H124" s="39"/>
      <c r="I124" s="39"/>
    </row>
    <row r="125" spans="1:9" s="34" customFormat="1" ht="15.75" thickTop="1" x14ac:dyDescent="0.25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 s="34" customFormat="1" x14ac:dyDescent="0.25">
      <c r="A126" s="39"/>
      <c r="B126" s="39"/>
      <c r="C126" s="39"/>
      <c r="D126" s="39"/>
      <c r="E126" s="39"/>
      <c r="F126" s="39"/>
      <c r="G126" s="39"/>
      <c r="H126" s="39"/>
      <c r="I126" s="39"/>
    </row>
    <row r="127" spans="1:9" s="34" customFormat="1" x14ac:dyDescent="0.25">
      <c r="A127" s="39"/>
      <c r="B127" s="39"/>
      <c r="C127" s="39"/>
      <c r="D127" s="39"/>
      <c r="E127" s="39"/>
      <c r="F127" s="39"/>
      <c r="G127" s="39"/>
      <c r="H127" s="39"/>
      <c r="I127" s="39"/>
    </row>
    <row r="128" spans="1:9" s="34" customFormat="1" x14ac:dyDescent="0.25">
      <c r="A128" s="37" t="s">
        <v>137</v>
      </c>
      <c r="B128" s="39"/>
      <c r="C128" s="39"/>
      <c r="D128" s="39"/>
      <c r="E128" s="39"/>
      <c r="F128" s="39"/>
      <c r="G128" s="39"/>
      <c r="H128" s="39"/>
      <c r="I128" s="39"/>
    </row>
    <row r="129" spans="1:9" s="34" customFormat="1" x14ac:dyDescent="0.25">
      <c r="A129" s="39" t="s">
        <v>202</v>
      </c>
      <c r="B129" s="39"/>
      <c r="C129" s="39"/>
      <c r="D129" s="39"/>
      <c r="E129" s="39"/>
      <c r="F129" s="39"/>
      <c r="G129" s="39"/>
      <c r="H129" s="39"/>
      <c r="I129" s="39"/>
    </row>
    <row r="130" spans="1:9" s="34" customFormat="1" x14ac:dyDescent="0.25">
      <c r="A130" s="39" t="s">
        <v>120</v>
      </c>
      <c r="B130" s="39"/>
      <c r="C130" s="39"/>
      <c r="D130" s="45"/>
      <c r="E130" s="45">
        <v>2025</v>
      </c>
      <c r="F130" s="39"/>
      <c r="G130" s="39"/>
      <c r="H130" s="39"/>
      <c r="I130" s="39"/>
    </row>
    <row r="131" spans="1:9" s="34" customFormat="1" x14ac:dyDescent="0.25">
      <c r="A131" s="39" t="s">
        <v>138</v>
      </c>
      <c r="B131" s="39"/>
      <c r="C131" s="39"/>
      <c r="D131" s="45"/>
      <c r="E131" s="46">
        <v>436800</v>
      </c>
      <c r="F131" s="39"/>
      <c r="G131" s="39"/>
      <c r="H131" s="39"/>
      <c r="I131" s="39"/>
    </row>
    <row r="132" spans="1:9" s="34" customFormat="1" ht="15.75" thickBot="1" x14ac:dyDescent="0.3">
      <c r="A132" s="39" t="s">
        <v>139</v>
      </c>
      <c r="B132" s="39"/>
      <c r="C132" s="39"/>
      <c r="D132" s="45"/>
      <c r="E132" s="46">
        <v>35988</v>
      </c>
      <c r="F132" s="39"/>
      <c r="G132" s="39"/>
      <c r="H132" s="39"/>
      <c r="I132" s="39"/>
    </row>
    <row r="133" spans="1:9" s="34" customFormat="1" ht="15.75" thickTop="1" x14ac:dyDescent="0.25">
      <c r="A133" s="39"/>
      <c r="B133" s="39"/>
      <c r="C133" s="39"/>
      <c r="D133" s="39"/>
      <c r="E133" s="57">
        <f>E131+E132</f>
        <v>472788</v>
      </c>
      <c r="F133" s="39"/>
      <c r="G133" s="39"/>
      <c r="H133" s="39"/>
      <c r="I133" s="39"/>
    </row>
    <row r="134" spans="1:9" s="34" customFormat="1" x14ac:dyDescent="0.25">
      <c r="A134" s="39"/>
      <c r="B134" s="39"/>
      <c r="C134" s="39"/>
      <c r="D134" s="45"/>
      <c r="E134" s="45"/>
      <c r="F134" s="39"/>
      <c r="G134" s="39"/>
      <c r="H134" s="39"/>
      <c r="I134" s="39"/>
    </row>
    <row r="135" spans="1:9" s="34" customFormat="1" x14ac:dyDescent="0.25">
      <c r="A135" s="37" t="s">
        <v>140</v>
      </c>
      <c r="B135" s="39"/>
      <c r="C135" s="39"/>
      <c r="D135" s="39"/>
      <c r="E135" s="39"/>
      <c r="F135" s="39"/>
      <c r="G135" s="39"/>
      <c r="H135" s="39"/>
      <c r="I135" s="39"/>
    </row>
    <row r="136" spans="1:9" s="34" customFormat="1" x14ac:dyDescent="0.25">
      <c r="A136" s="39" t="s">
        <v>203</v>
      </c>
      <c r="B136" s="39"/>
      <c r="C136" s="39"/>
      <c r="D136" s="39"/>
      <c r="E136" s="39"/>
      <c r="F136" s="39"/>
      <c r="G136" s="39"/>
      <c r="H136" s="39"/>
      <c r="I136" s="39"/>
    </row>
    <row r="137" spans="1:9" s="34" customFormat="1" x14ac:dyDescent="0.25">
      <c r="A137" s="39" t="s">
        <v>120</v>
      </c>
      <c r="B137" s="39"/>
      <c r="C137" s="39"/>
      <c r="D137" s="45"/>
      <c r="E137" s="45">
        <v>2025</v>
      </c>
      <c r="F137" s="39"/>
      <c r="G137" s="39"/>
      <c r="H137" s="39"/>
      <c r="I137" s="39"/>
    </row>
    <row r="138" spans="1:9" s="34" customFormat="1" ht="15.75" thickBot="1" x14ac:dyDescent="0.3">
      <c r="A138" s="39" t="s">
        <v>141</v>
      </c>
      <c r="B138" s="39"/>
      <c r="C138" s="39"/>
      <c r="D138" s="45"/>
      <c r="E138" s="46">
        <v>1353417.89</v>
      </c>
      <c r="F138" s="39"/>
      <c r="G138" s="39"/>
      <c r="H138" s="39"/>
      <c r="I138" s="39"/>
    </row>
    <row r="139" spans="1:9" s="34" customFormat="1" ht="15.75" thickTop="1" x14ac:dyDescent="0.25">
      <c r="A139" s="39"/>
      <c r="B139" s="39"/>
      <c r="C139" s="39"/>
      <c r="D139" s="39"/>
      <c r="E139" s="58"/>
      <c r="F139" s="39"/>
      <c r="G139" s="39"/>
      <c r="H139" s="39"/>
      <c r="I139" s="39"/>
    </row>
    <row r="140" spans="1:9" s="34" customFormat="1" x14ac:dyDescent="0.25">
      <c r="A140" s="39"/>
      <c r="B140" s="39"/>
      <c r="C140" s="39"/>
      <c r="D140" s="39"/>
      <c r="E140" s="48"/>
      <c r="F140" s="39"/>
      <c r="G140" s="39"/>
      <c r="H140" s="39"/>
      <c r="I140" s="39"/>
    </row>
    <row r="141" spans="1:9" s="34" customFormat="1" x14ac:dyDescent="0.25">
      <c r="A141" s="39"/>
      <c r="B141" s="39"/>
      <c r="C141" s="39"/>
      <c r="D141" s="39"/>
      <c r="E141" s="39"/>
      <c r="F141" s="39"/>
      <c r="G141" s="39"/>
      <c r="H141" s="39"/>
      <c r="I141" s="39"/>
    </row>
    <row r="142" spans="1:9" s="34" customFormat="1" x14ac:dyDescent="0.25">
      <c r="A142" s="37" t="s">
        <v>142</v>
      </c>
      <c r="B142" s="39"/>
      <c r="C142" s="39"/>
      <c r="D142" s="39"/>
      <c r="E142" s="39"/>
      <c r="F142" s="39"/>
      <c r="G142" s="39"/>
      <c r="H142" s="39"/>
      <c r="I142" s="39"/>
    </row>
    <row r="143" spans="1:9" s="34" customFormat="1" x14ac:dyDescent="0.25">
      <c r="A143" s="39" t="s">
        <v>204</v>
      </c>
      <c r="B143" s="39"/>
      <c r="C143" s="39"/>
      <c r="D143" s="39"/>
      <c r="E143" s="39"/>
      <c r="F143" s="39"/>
      <c r="G143" s="39"/>
      <c r="H143" s="39"/>
      <c r="I143" s="39"/>
    </row>
    <row r="144" spans="1:9" s="34" customFormat="1" x14ac:dyDescent="0.25">
      <c r="A144" s="39" t="s">
        <v>120</v>
      </c>
      <c r="B144" s="39"/>
      <c r="C144" s="39"/>
      <c r="D144" s="45"/>
      <c r="E144" s="45">
        <v>2025</v>
      </c>
      <c r="F144" s="39"/>
      <c r="G144" s="39"/>
      <c r="H144" s="39"/>
      <c r="I144" s="39"/>
    </row>
    <row r="145" spans="1:11" s="34" customFormat="1" x14ac:dyDescent="0.25">
      <c r="A145" s="39" t="s">
        <v>143</v>
      </c>
      <c r="B145" s="39"/>
      <c r="C145" s="39"/>
      <c r="D145" s="45"/>
      <c r="E145" s="59">
        <v>9372549.6199999992</v>
      </c>
      <c r="F145" s="39"/>
      <c r="G145" s="39"/>
      <c r="H145" s="39"/>
      <c r="I145" s="39"/>
    </row>
    <row r="146" spans="1:11" s="34" customFormat="1" x14ac:dyDescent="0.25">
      <c r="A146" s="39" t="s">
        <v>144</v>
      </c>
      <c r="B146" s="39"/>
      <c r="C146" s="39"/>
      <c r="D146" s="45"/>
      <c r="E146" s="59">
        <v>26500</v>
      </c>
      <c r="F146" s="39"/>
      <c r="G146" s="39"/>
      <c r="H146" s="39"/>
      <c r="I146" s="39"/>
    </row>
    <row r="147" spans="1:11" s="34" customFormat="1" x14ac:dyDescent="0.25">
      <c r="A147" s="39" t="s">
        <v>145</v>
      </c>
      <c r="B147" s="39"/>
      <c r="C147" s="39"/>
      <c r="D147" s="45"/>
      <c r="E147" s="59">
        <v>78540</v>
      </c>
      <c r="F147" s="39"/>
      <c r="G147" s="39"/>
      <c r="H147" s="39"/>
      <c r="I147" s="39"/>
    </row>
    <row r="148" spans="1:11" s="34" customFormat="1" x14ac:dyDescent="0.25">
      <c r="A148" s="39" t="s">
        <v>146</v>
      </c>
      <c r="B148" s="39"/>
      <c r="C148" s="39"/>
      <c r="D148" s="45"/>
      <c r="E148" s="59">
        <v>35988</v>
      </c>
      <c r="F148" s="39"/>
      <c r="G148" s="39"/>
      <c r="H148" s="39"/>
      <c r="I148" s="39"/>
    </row>
    <row r="149" spans="1:11" s="34" customFormat="1" x14ac:dyDescent="0.25">
      <c r="A149" s="39" t="s">
        <v>147</v>
      </c>
      <c r="B149" s="39"/>
      <c r="C149" s="39"/>
      <c r="D149" s="45"/>
      <c r="E149" s="59">
        <v>3179415.08</v>
      </c>
      <c r="F149" s="39"/>
      <c r="G149" s="39"/>
      <c r="H149" s="39"/>
      <c r="I149" s="39"/>
    </row>
    <row r="150" spans="1:11" s="34" customFormat="1" x14ac:dyDescent="0.25">
      <c r="A150" s="39" t="s">
        <v>148</v>
      </c>
      <c r="B150" s="39"/>
      <c r="C150" s="39"/>
      <c r="D150" s="45"/>
      <c r="E150" s="59">
        <v>621363.51</v>
      </c>
      <c r="F150" s="39"/>
      <c r="G150" s="39"/>
      <c r="H150" s="39"/>
      <c r="I150" s="39"/>
    </row>
    <row r="151" spans="1:11" s="34" customFormat="1" x14ac:dyDescent="0.25">
      <c r="A151" s="39" t="s">
        <v>149</v>
      </c>
      <c r="B151" s="39"/>
      <c r="C151" s="39"/>
      <c r="D151" s="45"/>
      <c r="E151" s="59">
        <v>896775</v>
      </c>
      <c r="F151" s="39"/>
      <c r="G151" s="39"/>
      <c r="H151" s="39"/>
      <c r="I151" s="39"/>
    </row>
    <row r="152" spans="1:11" s="34" customFormat="1" x14ac:dyDescent="0.25">
      <c r="A152" s="39" t="s">
        <v>150</v>
      </c>
      <c r="B152" s="39"/>
      <c r="C152" s="39"/>
      <c r="D152" s="45"/>
      <c r="E152" s="59">
        <v>59500</v>
      </c>
      <c r="F152" s="39"/>
      <c r="G152" s="39"/>
      <c r="H152" s="39"/>
      <c r="I152" s="39"/>
    </row>
    <row r="153" spans="1:11" s="34" customFormat="1" x14ac:dyDescent="0.25">
      <c r="A153" s="39" t="s">
        <v>151</v>
      </c>
      <c r="B153" s="39"/>
      <c r="C153" s="39"/>
      <c r="D153" s="45"/>
      <c r="E153" s="59">
        <v>51026.98</v>
      </c>
      <c r="F153" s="39"/>
      <c r="G153" s="39"/>
      <c r="H153" s="39"/>
      <c r="I153" s="39"/>
    </row>
    <row r="154" spans="1:11" s="34" customFormat="1" x14ac:dyDescent="0.25">
      <c r="A154" s="39" t="s">
        <v>152</v>
      </c>
      <c r="B154" s="39"/>
      <c r="C154" s="39"/>
      <c r="D154" s="45"/>
      <c r="E154" s="59">
        <v>1446303.04</v>
      </c>
      <c r="F154" s="39"/>
      <c r="G154" s="39"/>
      <c r="H154" s="39"/>
      <c r="I154" s="39"/>
    </row>
    <row r="155" spans="1:11" s="34" customFormat="1" x14ac:dyDescent="0.25">
      <c r="A155" s="39" t="s">
        <v>208</v>
      </c>
      <c r="B155" s="39"/>
      <c r="C155" s="39"/>
      <c r="D155" s="45"/>
      <c r="E155" s="59">
        <v>114387.75</v>
      </c>
      <c r="F155" s="39"/>
      <c r="G155" s="39"/>
      <c r="H155" s="39"/>
      <c r="I155" s="39"/>
    </row>
    <row r="156" spans="1:11" s="34" customFormat="1" x14ac:dyDescent="0.25">
      <c r="A156" s="39" t="s">
        <v>153</v>
      </c>
      <c r="B156" s="39"/>
      <c r="C156" s="39"/>
      <c r="D156" s="45"/>
      <c r="E156" s="59">
        <v>572000</v>
      </c>
      <c r="F156" s="39"/>
      <c r="G156" s="39"/>
      <c r="H156" s="39"/>
      <c r="I156" s="39"/>
    </row>
    <row r="157" spans="1:11" s="34" customFormat="1" x14ac:dyDescent="0.25">
      <c r="A157" s="39" t="s">
        <v>154</v>
      </c>
      <c r="B157" s="39"/>
      <c r="C157" s="39"/>
      <c r="D157" s="45"/>
      <c r="E157" s="59">
        <v>161448.4</v>
      </c>
      <c r="F157" s="39"/>
      <c r="G157" s="39"/>
      <c r="H157" s="39"/>
      <c r="I157" s="39"/>
    </row>
    <row r="158" spans="1:11" s="34" customFormat="1" x14ac:dyDescent="0.25">
      <c r="A158" s="39" t="s">
        <v>207</v>
      </c>
      <c r="B158" s="39"/>
      <c r="C158" s="39"/>
      <c r="D158" s="45"/>
      <c r="E158" s="59">
        <v>69537.399999999994</v>
      </c>
      <c r="F158" s="39"/>
      <c r="G158" s="39"/>
      <c r="H158" s="39"/>
      <c r="I158" s="39"/>
    </row>
    <row r="159" spans="1:11" s="34" customFormat="1" x14ac:dyDescent="0.25">
      <c r="A159" s="39" t="s">
        <v>155</v>
      </c>
      <c r="B159" s="39"/>
      <c r="C159" s="39"/>
      <c r="D159" s="45"/>
      <c r="E159" s="59">
        <v>18408</v>
      </c>
      <c r="F159" s="39"/>
      <c r="G159" s="39"/>
      <c r="H159" s="39"/>
      <c r="I159" s="39"/>
    </row>
    <row r="160" spans="1:11" s="34" customFormat="1" x14ac:dyDescent="0.25">
      <c r="A160" s="39" t="s">
        <v>156</v>
      </c>
      <c r="B160" s="39"/>
      <c r="C160" s="39"/>
      <c r="D160" s="45"/>
      <c r="E160" s="59">
        <v>141627.64000000001</v>
      </c>
      <c r="F160" s="39"/>
      <c r="G160" s="39"/>
      <c r="H160" s="39"/>
      <c r="I160" s="39"/>
      <c r="K160" s="45"/>
    </row>
    <row r="161" spans="1:11" s="34" customFormat="1" x14ac:dyDescent="0.25">
      <c r="A161" s="39" t="s">
        <v>157</v>
      </c>
      <c r="B161" s="39"/>
      <c r="C161" s="39"/>
      <c r="D161" s="45"/>
      <c r="E161" s="59">
        <v>90432</v>
      </c>
      <c r="F161" s="39"/>
      <c r="G161" s="39"/>
      <c r="H161" s="39"/>
      <c r="I161" s="39"/>
      <c r="K161" s="45"/>
    </row>
    <row r="162" spans="1:11" s="34" customFormat="1" x14ac:dyDescent="0.25">
      <c r="A162" s="39" t="s">
        <v>158</v>
      </c>
      <c r="B162" s="39"/>
      <c r="C162" s="39"/>
      <c r="D162" s="45"/>
      <c r="E162" s="59">
        <v>255470</v>
      </c>
      <c r="F162" s="39"/>
      <c r="G162" s="39"/>
      <c r="H162" s="39"/>
      <c r="I162" s="39"/>
    </row>
    <row r="163" spans="1:11" s="34" customFormat="1" x14ac:dyDescent="0.25">
      <c r="A163" s="39" t="s">
        <v>159</v>
      </c>
      <c r="B163" s="39"/>
      <c r="C163" s="39"/>
      <c r="D163" s="45"/>
      <c r="E163" s="59">
        <v>250000</v>
      </c>
      <c r="F163" s="39"/>
      <c r="G163" s="39"/>
      <c r="H163" s="39"/>
      <c r="I163" s="39"/>
    </row>
    <row r="164" spans="1:11" s="34" customFormat="1" x14ac:dyDescent="0.25">
      <c r="A164" s="39" t="s">
        <v>160</v>
      </c>
      <c r="B164" s="39"/>
      <c r="C164" s="39"/>
      <c r="D164" s="45"/>
      <c r="E164" s="59">
        <v>136230</v>
      </c>
      <c r="F164" s="39"/>
      <c r="G164" s="39"/>
      <c r="H164" s="39"/>
      <c r="I164" s="39"/>
    </row>
    <row r="165" spans="1:11" s="34" customFormat="1" x14ac:dyDescent="0.25">
      <c r="A165" s="39" t="s">
        <v>161</v>
      </c>
      <c r="B165" s="39"/>
      <c r="C165" s="39"/>
      <c r="D165" s="45"/>
      <c r="E165" s="59">
        <v>159119</v>
      </c>
      <c r="F165" s="39"/>
      <c r="G165" s="39"/>
      <c r="H165" s="39"/>
      <c r="I165" s="39"/>
    </row>
    <row r="166" spans="1:11" s="34" customFormat="1" x14ac:dyDescent="0.25">
      <c r="A166" s="39" t="s">
        <v>162</v>
      </c>
      <c r="B166" s="39"/>
      <c r="C166" s="39"/>
      <c r="D166" s="45"/>
      <c r="E166" s="59">
        <v>200004.2</v>
      </c>
      <c r="F166" s="39"/>
      <c r="G166" s="44"/>
      <c r="H166" s="39"/>
      <c r="I166" s="39"/>
    </row>
    <row r="167" spans="1:11" s="34" customFormat="1" x14ac:dyDescent="0.25">
      <c r="A167" s="39" t="s">
        <v>163</v>
      </c>
      <c r="B167" s="39"/>
      <c r="C167" s="39"/>
      <c r="D167" s="45"/>
      <c r="E167" s="59">
        <v>406118.58</v>
      </c>
      <c r="F167" s="39"/>
      <c r="G167" s="44"/>
      <c r="H167" s="39"/>
      <c r="I167" s="39"/>
    </row>
    <row r="168" spans="1:11" s="34" customFormat="1" x14ac:dyDescent="0.25">
      <c r="A168" s="39" t="s">
        <v>164</v>
      </c>
      <c r="B168" s="39"/>
      <c r="C168" s="39"/>
      <c r="D168" s="45"/>
      <c r="E168" s="59">
        <v>226088</v>
      </c>
      <c r="F168" s="39"/>
      <c r="G168" s="44"/>
      <c r="H168" s="39"/>
      <c r="I168" s="39"/>
    </row>
    <row r="169" spans="1:11" s="34" customFormat="1" x14ac:dyDescent="0.25">
      <c r="A169" s="39" t="s">
        <v>165</v>
      </c>
      <c r="B169" s="39"/>
      <c r="C169" s="39"/>
      <c r="D169" s="45"/>
      <c r="E169" s="59">
        <v>1828767.3</v>
      </c>
      <c r="F169" s="39"/>
      <c r="G169" s="44"/>
      <c r="H169" s="39"/>
      <c r="I169" s="39"/>
    </row>
    <row r="170" spans="1:11" s="34" customFormat="1" x14ac:dyDescent="0.25">
      <c r="A170" s="39" t="s">
        <v>166</v>
      </c>
      <c r="B170" s="39"/>
      <c r="C170" s="39"/>
      <c r="D170" s="45"/>
      <c r="E170" s="59">
        <v>340000</v>
      </c>
      <c r="F170" s="39"/>
      <c r="G170" s="44"/>
      <c r="H170" s="39"/>
      <c r="I170" s="39"/>
    </row>
    <row r="171" spans="1:11" s="34" customFormat="1" x14ac:dyDescent="0.25">
      <c r="A171" s="39" t="s">
        <v>167</v>
      </c>
      <c r="B171" s="39"/>
      <c r="C171" s="39"/>
      <c r="D171" s="45"/>
      <c r="E171" s="59">
        <v>98715</v>
      </c>
      <c r="F171" s="39"/>
      <c r="G171" s="44"/>
      <c r="H171" s="39"/>
      <c r="I171" s="39"/>
    </row>
    <row r="172" spans="1:11" s="34" customFormat="1" x14ac:dyDescent="0.25">
      <c r="A172" s="39" t="s">
        <v>168</v>
      </c>
      <c r="B172" s="39"/>
      <c r="C172" s="39"/>
      <c r="D172" s="45"/>
      <c r="E172" s="59">
        <v>517194</v>
      </c>
      <c r="F172" s="39"/>
      <c r="G172" s="44"/>
      <c r="H172" s="39"/>
      <c r="I172" s="39"/>
    </row>
    <row r="173" spans="1:11" s="34" customFormat="1" x14ac:dyDescent="0.25">
      <c r="A173" s="39" t="s">
        <v>169</v>
      </c>
      <c r="B173" s="39"/>
      <c r="C173" s="39"/>
      <c r="D173" s="45"/>
      <c r="E173" s="59">
        <v>533868</v>
      </c>
      <c r="F173" s="39"/>
      <c r="G173" s="44"/>
      <c r="H173" s="39"/>
      <c r="I173" s="39"/>
    </row>
    <row r="174" spans="1:11" s="34" customFormat="1" x14ac:dyDescent="0.25">
      <c r="A174" s="39" t="s">
        <v>170</v>
      </c>
      <c r="B174" s="39"/>
      <c r="C174" s="39"/>
      <c r="D174" s="45"/>
      <c r="E174" s="59">
        <v>368750</v>
      </c>
      <c r="F174" s="39"/>
      <c r="G174" s="44"/>
      <c r="H174" s="39"/>
      <c r="I174" s="39"/>
    </row>
    <row r="175" spans="1:11" s="34" customFormat="1" x14ac:dyDescent="0.25">
      <c r="A175" s="39" t="s">
        <v>171</v>
      </c>
      <c r="B175" s="39"/>
      <c r="C175" s="39"/>
      <c r="D175" s="45"/>
      <c r="E175" s="59">
        <v>439148.79999999999</v>
      </c>
      <c r="F175" s="39"/>
      <c r="G175" s="44"/>
      <c r="H175" s="39"/>
      <c r="I175" s="39"/>
    </row>
    <row r="176" spans="1:11" s="34" customFormat="1" x14ac:dyDescent="0.25">
      <c r="A176" s="39" t="s">
        <v>172</v>
      </c>
      <c r="B176" s="39"/>
      <c r="C176" s="39"/>
      <c r="D176" s="45"/>
      <c r="E176" s="59">
        <v>354000</v>
      </c>
      <c r="F176" s="39"/>
      <c r="G176" s="44"/>
      <c r="H176" s="39"/>
      <c r="I176" s="39"/>
    </row>
    <row r="177" spans="1:9" s="34" customFormat="1" x14ac:dyDescent="0.25">
      <c r="A177" s="39" t="s">
        <v>173</v>
      </c>
      <c r="B177" s="39"/>
      <c r="C177" s="39"/>
      <c r="D177" s="45"/>
      <c r="E177" s="59">
        <v>1354828.3</v>
      </c>
      <c r="F177" s="39"/>
      <c r="G177" s="44"/>
      <c r="H177" s="39"/>
      <c r="I177" s="39"/>
    </row>
    <row r="178" spans="1:9" s="34" customFormat="1" x14ac:dyDescent="0.25">
      <c r="A178" s="39" t="str">
        <f>'[1]DEUDA GENERAL (48)'!$F$183</f>
        <v xml:space="preserve">HHYR HY COMERCIAL </v>
      </c>
      <c r="B178" s="39"/>
      <c r="C178" s="39"/>
      <c r="D178" s="45"/>
      <c r="E178" s="59">
        <v>1456092.27</v>
      </c>
      <c r="F178" s="39"/>
      <c r="G178" s="44"/>
      <c r="H178" s="39"/>
      <c r="I178" s="39"/>
    </row>
    <row r="179" spans="1:9" s="34" customFormat="1" x14ac:dyDescent="0.25">
      <c r="A179" s="39" t="str">
        <f>'[1]DEUDA GENERAL (48)'!$F$196</f>
        <v>HOSPITRONICA</v>
      </c>
      <c r="B179" s="39"/>
      <c r="C179" s="39"/>
      <c r="D179" s="45"/>
      <c r="E179" s="59">
        <v>195290</v>
      </c>
      <c r="F179" s="39"/>
      <c r="G179" s="44"/>
      <c r="H179" s="39"/>
      <c r="I179" s="39"/>
    </row>
    <row r="180" spans="1:9" s="34" customFormat="1" x14ac:dyDescent="0.25">
      <c r="A180" s="39" t="str">
        <f>'[1]DEUDA GENERAL (48)'!$F$198</f>
        <v xml:space="preserve">ICU SOLUCIONES EMPRESARIALES </v>
      </c>
      <c r="B180" s="39"/>
      <c r="C180" s="39"/>
      <c r="D180" s="45"/>
      <c r="E180" s="59">
        <v>153211.20000000001</v>
      </c>
      <c r="F180" s="39"/>
      <c r="G180" s="44"/>
      <c r="H180" s="39"/>
      <c r="I180" s="39"/>
    </row>
    <row r="181" spans="1:9" s="34" customFormat="1" x14ac:dyDescent="0.25">
      <c r="A181" s="39" t="str">
        <f>'[1]DEUDA GENERAL (48)'!$F$207</f>
        <v>IMPRESORA TIEMPO, S.R.L.</v>
      </c>
      <c r="B181" s="39"/>
      <c r="C181" s="39"/>
      <c r="D181" s="45"/>
      <c r="E181" s="59">
        <v>483339.8</v>
      </c>
      <c r="F181" s="39"/>
      <c r="G181" s="44"/>
      <c r="H181" s="39"/>
      <c r="I181" s="39"/>
    </row>
    <row r="182" spans="1:9" s="34" customFormat="1" x14ac:dyDescent="0.25">
      <c r="A182" s="39" t="s">
        <v>174</v>
      </c>
      <c r="B182" s="39"/>
      <c r="C182" s="39"/>
      <c r="D182" s="45"/>
      <c r="E182" s="59">
        <v>63000</v>
      </c>
      <c r="F182" s="39"/>
      <c r="G182" s="44"/>
      <c r="H182" s="39"/>
      <c r="I182" s="39"/>
    </row>
    <row r="183" spans="1:9" s="34" customFormat="1" x14ac:dyDescent="0.25">
      <c r="A183" s="39" t="s">
        <v>209</v>
      </c>
      <c r="B183" s="39"/>
      <c r="C183" s="39"/>
      <c r="D183" s="45"/>
      <c r="E183" s="59">
        <v>25960</v>
      </c>
      <c r="F183" s="39"/>
      <c r="G183" s="44"/>
      <c r="H183" s="39"/>
      <c r="I183" s="39"/>
    </row>
    <row r="184" spans="1:9" s="34" customFormat="1" x14ac:dyDescent="0.25">
      <c r="A184" s="39" t="s">
        <v>210</v>
      </c>
      <c r="B184" s="39"/>
      <c r="C184" s="39"/>
      <c r="D184" s="45"/>
      <c r="E184" s="59">
        <v>262623.15999999997</v>
      </c>
      <c r="F184" s="39"/>
      <c r="G184" s="44"/>
      <c r="H184" s="39"/>
      <c r="I184" s="39"/>
    </row>
    <row r="185" spans="1:9" s="34" customFormat="1" x14ac:dyDescent="0.25">
      <c r="A185" s="39" t="str">
        <f>'[1]DEUDA GENERAL (48)'!$F$220</f>
        <v>LEROMED PHARMA, S.R.L.</v>
      </c>
      <c r="B185" s="39"/>
      <c r="C185" s="39"/>
      <c r="D185" s="45"/>
      <c r="E185" s="59">
        <v>890161.6</v>
      </c>
      <c r="F185" s="39"/>
      <c r="G185" s="44"/>
      <c r="H185" s="39"/>
      <c r="I185" s="39"/>
    </row>
    <row r="186" spans="1:9" s="34" customFormat="1" x14ac:dyDescent="0.25">
      <c r="A186" s="39" t="s">
        <v>175</v>
      </c>
      <c r="B186" s="39"/>
      <c r="C186" s="39"/>
      <c r="D186" s="45"/>
      <c r="E186" s="59">
        <v>272285</v>
      </c>
      <c r="F186" s="39"/>
      <c r="G186" s="44"/>
      <c r="H186" s="39"/>
      <c r="I186" s="39"/>
    </row>
    <row r="187" spans="1:9" s="34" customFormat="1" x14ac:dyDescent="0.25">
      <c r="A187" s="39" t="str">
        <f>'[1]DEUDA GENERAL (48)'!$F$233</f>
        <v>MACROTHECH FARMACEUTICA SRL</v>
      </c>
      <c r="B187" s="39"/>
      <c r="C187" s="39"/>
      <c r="D187" s="45"/>
      <c r="E187" s="59">
        <v>236210.98</v>
      </c>
      <c r="F187" s="39"/>
      <c r="G187" s="48"/>
      <c r="H187" s="39"/>
      <c r="I187" s="39"/>
    </row>
    <row r="188" spans="1:9" s="34" customFormat="1" x14ac:dyDescent="0.25">
      <c r="A188" s="39" t="str">
        <f>'[1]DEUDA GENERAL (48)'!$F$235</f>
        <v xml:space="preserve">MEJIA ARCALA, SRL </v>
      </c>
      <c r="B188" s="39"/>
      <c r="C188" s="39"/>
      <c r="D188" s="45"/>
      <c r="E188" s="59">
        <v>71502</v>
      </c>
      <c r="F188" s="39"/>
      <c r="G188" s="39"/>
      <c r="H188" s="39"/>
      <c r="I188" s="39"/>
    </row>
    <row r="189" spans="1:9" s="34" customFormat="1" x14ac:dyDescent="0.25">
      <c r="A189" s="39" t="str">
        <f>'[1]DEUDA GENERAL (48)'!$F$238</f>
        <v xml:space="preserve">MERPROV, SRL </v>
      </c>
      <c r="B189" s="39"/>
      <c r="C189" s="39"/>
      <c r="D189" s="45"/>
      <c r="E189" s="59">
        <v>10038411.699999999</v>
      </c>
      <c r="F189" s="39"/>
      <c r="G189" s="39"/>
      <c r="H189" s="39"/>
      <c r="I189" s="39"/>
    </row>
    <row r="190" spans="1:9" s="34" customFormat="1" x14ac:dyDescent="0.25">
      <c r="A190" s="39" t="s">
        <v>176</v>
      </c>
      <c r="B190" s="39"/>
      <c r="C190" s="39"/>
      <c r="D190" s="45"/>
      <c r="E190" s="59">
        <v>483518.96</v>
      </c>
      <c r="F190" s="39"/>
      <c r="G190" s="39"/>
      <c r="H190" s="39"/>
      <c r="I190" s="39"/>
    </row>
    <row r="191" spans="1:9" s="34" customFormat="1" x14ac:dyDescent="0.25">
      <c r="A191" s="39" t="s">
        <v>177</v>
      </c>
      <c r="B191" s="39"/>
      <c r="C191" s="39"/>
      <c r="D191" s="45"/>
      <c r="E191" s="59">
        <v>10560</v>
      </c>
      <c r="F191" s="39"/>
      <c r="G191" s="39"/>
      <c r="H191" s="39"/>
      <c r="I191" s="39"/>
    </row>
    <row r="192" spans="1:9" s="34" customFormat="1" x14ac:dyDescent="0.25">
      <c r="A192" s="39" t="s">
        <v>178</v>
      </c>
      <c r="B192" s="39"/>
      <c r="C192" s="39"/>
      <c r="D192" s="45"/>
      <c r="E192" s="59">
        <v>642451</v>
      </c>
      <c r="F192" s="39"/>
      <c r="G192" s="39"/>
      <c r="H192" s="39"/>
      <c r="I192" s="39"/>
    </row>
    <row r="193" spans="1:9" s="34" customFormat="1" x14ac:dyDescent="0.25">
      <c r="A193" s="39" t="str">
        <f>'[1]DEUDA GENERAL (48)'!$F$281</f>
        <v>PAPELERIA E IMPRESOS CRISHOAN</v>
      </c>
      <c r="B193" s="39"/>
      <c r="C193" s="39"/>
      <c r="D193" s="45"/>
      <c r="E193" s="59">
        <v>1218950.1200000001</v>
      </c>
      <c r="F193" s="39"/>
      <c r="G193" s="44"/>
      <c r="H193" s="39"/>
      <c r="I193" s="39"/>
    </row>
    <row r="194" spans="1:9" s="34" customFormat="1" x14ac:dyDescent="0.25">
      <c r="A194" s="39" t="str">
        <f>'[1]DEUDA GENERAL (48)'!$F$288</f>
        <v xml:space="preserve">PRODUCTOS CANO </v>
      </c>
      <c r="B194" s="39"/>
      <c r="C194" s="39"/>
      <c r="D194" s="45"/>
      <c r="E194" s="59">
        <v>89859</v>
      </c>
      <c r="F194" s="39"/>
      <c r="G194" s="44"/>
      <c r="H194" s="39"/>
      <c r="I194" s="39"/>
    </row>
    <row r="195" spans="1:9" s="34" customFormat="1" x14ac:dyDescent="0.25">
      <c r="A195" s="39" t="str">
        <f>'[1]DEUDA GENERAL (48)'!$F$293</f>
        <v xml:space="preserve">PROVENTAX SRL </v>
      </c>
      <c r="B195" s="39"/>
      <c r="C195" s="39"/>
      <c r="D195" s="45"/>
      <c r="E195" s="59">
        <v>589705</v>
      </c>
      <c r="F195" s="39"/>
    </row>
    <row r="196" spans="1:9" s="34" customFormat="1" x14ac:dyDescent="0.25">
      <c r="A196" s="39" t="str">
        <f>'[1]DEUDA GENERAL (48)'!$F$297</f>
        <v>PUERTAS Y VENTANAS YYC. SRL.</v>
      </c>
      <c r="B196" s="39"/>
      <c r="C196" s="39"/>
      <c r="D196" s="45"/>
      <c r="E196" s="59">
        <v>48380</v>
      </c>
      <c r="F196" s="39"/>
    </row>
    <row r="197" spans="1:9" s="34" customFormat="1" x14ac:dyDescent="0.25">
      <c r="A197" s="39" t="s">
        <v>179</v>
      </c>
      <c r="B197" s="39"/>
      <c r="C197" s="39"/>
      <c r="D197" s="45"/>
      <c r="E197" s="59">
        <v>2925</v>
      </c>
      <c r="F197" s="39"/>
    </row>
    <row r="198" spans="1:9" s="34" customFormat="1" x14ac:dyDescent="0.25">
      <c r="A198" s="39" t="str">
        <f>'[1]DEUDA GENERAL (48)'!$F$299</f>
        <v>PROMEDCA</v>
      </c>
      <c r="B198" s="39"/>
      <c r="C198" s="39"/>
      <c r="D198" s="45"/>
      <c r="E198" s="59">
        <v>1215612.7</v>
      </c>
      <c r="F198" s="39"/>
    </row>
    <row r="199" spans="1:9" s="34" customFormat="1" x14ac:dyDescent="0.25">
      <c r="A199" s="39" t="str">
        <f>'[1]DEUDA GENERAL (48)'!$F$301</f>
        <v xml:space="preserve">QUIROFANOS </v>
      </c>
      <c r="B199" s="39"/>
      <c r="C199" s="39"/>
      <c r="D199" s="45"/>
      <c r="E199" s="59">
        <v>37169.620000000003</v>
      </c>
      <c r="F199" s="39"/>
    </row>
    <row r="200" spans="1:9" s="34" customFormat="1" x14ac:dyDescent="0.25">
      <c r="A200" s="39" t="str">
        <f>'[1]DEUDA GENERAL (48)'!$F$303</f>
        <v>R &amp; R MEDIC/ CRISTINA ROSARIO</v>
      </c>
      <c r="B200" s="39"/>
      <c r="C200" s="39"/>
      <c r="D200" s="45"/>
      <c r="E200" s="59">
        <v>299961.18</v>
      </c>
      <c r="F200" s="39"/>
    </row>
    <row r="201" spans="1:9" s="34" customFormat="1" x14ac:dyDescent="0.25">
      <c r="A201" s="39" t="str">
        <f>'[1]DEUDA GENERAL (48)'!$F$308</f>
        <v xml:space="preserve">RALANSA, EIRL </v>
      </c>
      <c r="B201" s="39"/>
      <c r="C201" s="39"/>
      <c r="D201" s="45"/>
      <c r="E201" s="59">
        <v>218100.5</v>
      </c>
      <c r="F201" s="39"/>
    </row>
    <row r="202" spans="1:9" s="34" customFormat="1" x14ac:dyDescent="0.25">
      <c r="A202" s="39" t="s">
        <v>180</v>
      </c>
      <c r="B202" s="39"/>
      <c r="C202" s="39"/>
      <c r="D202" s="45"/>
      <c r="E202" s="59">
        <v>59549.97</v>
      </c>
      <c r="F202" s="39"/>
    </row>
    <row r="203" spans="1:9" s="34" customFormat="1" x14ac:dyDescent="0.25">
      <c r="A203" s="39" t="str">
        <f>'[1]DEUDA GENERAL (48)'!$F$315</f>
        <v>SAN MIGUEL Y CIA SRL</v>
      </c>
      <c r="B203" s="39"/>
      <c r="C203" s="39"/>
      <c r="D203" s="45"/>
      <c r="E203" s="59">
        <v>19470</v>
      </c>
      <c r="F203" s="39"/>
    </row>
    <row r="204" spans="1:9" s="34" customFormat="1" x14ac:dyDescent="0.25">
      <c r="A204" s="39" t="s">
        <v>181</v>
      </c>
      <c r="B204" s="39"/>
      <c r="C204" s="39"/>
      <c r="D204" s="45"/>
      <c r="E204" s="59">
        <v>225000</v>
      </c>
      <c r="F204" s="39"/>
    </row>
    <row r="205" spans="1:9" s="34" customFormat="1" x14ac:dyDescent="0.25">
      <c r="A205" s="39" t="str">
        <f>'[1]DEUDA GENERAL (48)'!$F$319</f>
        <v xml:space="preserve">SERVICIOS HOSPITALARIOS </v>
      </c>
      <c r="B205" s="39"/>
      <c r="C205" s="39"/>
      <c r="D205" s="45"/>
      <c r="E205" s="59">
        <v>322121</v>
      </c>
      <c r="F205" s="39"/>
    </row>
    <row r="206" spans="1:9" s="34" customFormat="1" x14ac:dyDescent="0.25">
      <c r="A206" s="39" t="str">
        <f>'[1]DEUDA GENERAL (48)'!$F$322</f>
        <v xml:space="preserve">SERVICIOS DE PROTECCION  CONTRA INCENDIOS </v>
      </c>
      <c r="B206" s="39"/>
      <c r="C206" s="39"/>
      <c r="D206" s="45"/>
      <c r="E206" s="59">
        <v>44250</v>
      </c>
      <c r="F206" s="39"/>
    </row>
    <row r="207" spans="1:9" s="34" customFormat="1" x14ac:dyDescent="0.25">
      <c r="A207" s="39" t="s">
        <v>182</v>
      </c>
      <c r="B207" s="39"/>
      <c r="C207" s="39"/>
      <c r="D207" s="45"/>
      <c r="E207" s="59">
        <v>24249</v>
      </c>
      <c r="F207" s="39"/>
    </row>
    <row r="208" spans="1:9" s="34" customFormat="1" x14ac:dyDescent="0.25">
      <c r="A208" s="39" t="str">
        <f>'[1]DEUDA GENERAL (48)'!$F$324</f>
        <v xml:space="preserve">SELLOS Y MAS, SRL </v>
      </c>
      <c r="B208" s="39"/>
      <c r="C208" s="39"/>
      <c r="D208" s="45"/>
      <c r="E208" s="59">
        <v>11092</v>
      </c>
      <c r="F208" s="39"/>
    </row>
    <row r="209" spans="1:6" s="34" customFormat="1" x14ac:dyDescent="0.25">
      <c r="A209" s="39" t="s">
        <v>183</v>
      </c>
      <c r="B209" s="39"/>
      <c r="C209" s="39"/>
      <c r="D209" s="45"/>
      <c r="E209" s="59">
        <v>155314.07</v>
      </c>
      <c r="F209" s="39"/>
    </row>
    <row r="210" spans="1:6" s="34" customFormat="1" x14ac:dyDescent="0.25">
      <c r="A210" s="39" t="str">
        <f>'[1]DEUDA GENERAL (48)'!$F$326</f>
        <v>SUED Y FARGESA SRL</v>
      </c>
      <c r="B210" s="39"/>
      <c r="C210" s="39"/>
      <c r="D210" s="45"/>
      <c r="E210" s="59">
        <v>1490218.44</v>
      </c>
      <c r="F210" s="39"/>
    </row>
    <row r="211" spans="1:6" s="34" customFormat="1" x14ac:dyDescent="0.25">
      <c r="A211" s="39" t="s">
        <v>184</v>
      </c>
      <c r="B211" s="39"/>
      <c r="C211" s="39"/>
      <c r="D211" s="45"/>
      <c r="E211" s="59">
        <v>786460</v>
      </c>
      <c r="F211" s="39"/>
    </row>
    <row r="212" spans="1:6" s="34" customFormat="1" x14ac:dyDescent="0.25">
      <c r="A212" s="39" t="s">
        <v>185</v>
      </c>
      <c r="B212" s="39"/>
      <c r="C212" s="39"/>
      <c r="D212" s="45"/>
      <c r="E212" s="59">
        <v>233640</v>
      </c>
      <c r="F212" s="39"/>
    </row>
    <row r="213" spans="1:6" s="34" customFormat="1" x14ac:dyDescent="0.25">
      <c r="A213" s="39" t="s">
        <v>186</v>
      </c>
      <c r="B213" s="39"/>
      <c r="C213" s="39"/>
      <c r="D213" s="45"/>
      <c r="E213" s="59">
        <v>500384</v>
      </c>
      <c r="F213" s="39"/>
    </row>
    <row r="214" spans="1:6" s="34" customFormat="1" x14ac:dyDescent="0.25">
      <c r="A214" s="39" t="s">
        <v>187</v>
      </c>
      <c r="B214" s="39"/>
      <c r="C214" s="39"/>
      <c r="D214" s="45"/>
      <c r="E214" s="59">
        <v>252992.82</v>
      </c>
      <c r="F214" s="39"/>
    </row>
    <row r="215" spans="1:6" s="34" customFormat="1" x14ac:dyDescent="0.25">
      <c r="A215" s="39" t="s">
        <v>211</v>
      </c>
      <c r="B215" s="39"/>
      <c r="C215" s="39"/>
      <c r="D215" s="45"/>
      <c r="E215" s="59">
        <v>12325.1</v>
      </c>
      <c r="F215" s="39"/>
    </row>
    <row r="216" spans="1:6" s="34" customFormat="1" x14ac:dyDescent="0.25">
      <c r="A216" s="39" t="s">
        <v>188</v>
      </c>
      <c r="B216" s="39"/>
      <c r="C216" s="39"/>
      <c r="D216" s="45"/>
      <c r="E216" s="59">
        <v>1635593.14</v>
      </c>
      <c r="F216" s="39"/>
    </row>
    <row r="217" spans="1:6" s="34" customFormat="1" x14ac:dyDescent="0.25">
      <c r="A217" s="39" t="s">
        <v>189</v>
      </c>
      <c r="B217" s="39"/>
      <c r="C217" s="39"/>
      <c r="D217" s="45"/>
      <c r="E217" s="59">
        <v>1225160</v>
      </c>
      <c r="F217" s="39"/>
    </row>
    <row r="218" spans="1:6" s="34" customFormat="1" x14ac:dyDescent="0.25">
      <c r="A218" s="39" t="s">
        <v>212</v>
      </c>
      <c r="B218" s="39"/>
      <c r="C218" s="39"/>
      <c r="D218" s="45"/>
      <c r="E218" s="59">
        <v>71618.399999999994</v>
      </c>
      <c r="F218" s="39"/>
    </row>
    <row r="219" spans="1:6" s="34" customFormat="1" x14ac:dyDescent="0.25">
      <c r="A219" s="39" t="str">
        <f>'[1]DEUDA GENERAL (48)'!$F$366</f>
        <v xml:space="preserve">VAL-KAMED PHARMA, SRL </v>
      </c>
      <c r="B219" s="39"/>
      <c r="C219" s="39"/>
      <c r="D219" s="45"/>
      <c r="E219" s="59">
        <v>247201</v>
      </c>
      <c r="F219" s="39"/>
    </row>
    <row r="220" spans="1:6" s="34" customFormat="1" x14ac:dyDescent="0.25">
      <c r="A220" s="39" t="s">
        <v>190</v>
      </c>
      <c r="B220" s="39"/>
      <c r="C220" s="39"/>
      <c r="D220" s="45"/>
      <c r="E220" s="59">
        <v>73726.399999999994</v>
      </c>
      <c r="F220" s="39"/>
    </row>
    <row r="221" spans="1:6" s="34" customFormat="1" x14ac:dyDescent="0.25">
      <c r="A221" s="39" t="s">
        <v>191</v>
      </c>
      <c r="B221" s="39"/>
      <c r="C221" s="39"/>
      <c r="D221" s="45"/>
      <c r="E221" s="59">
        <v>1877925</v>
      </c>
      <c r="F221" s="39"/>
    </row>
    <row r="222" spans="1:6" s="34" customFormat="1" x14ac:dyDescent="0.25">
      <c r="A222" s="39"/>
      <c r="B222" s="39"/>
      <c r="C222" s="39"/>
      <c r="D222" s="39"/>
      <c r="E222" s="48">
        <f>SUM(E145:E221)</f>
        <v>52677674.729999997</v>
      </c>
      <c r="F222" s="39"/>
    </row>
    <row r="223" spans="1:6" s="34" customFormat="1" x14ac:dyDescent="0.25">
      <c r="A223" s="38" t="s">
        <v>192</v>
      </c>
      <c r="B223" s="38"/>
    </row>
    <row r="224" spans="1:6" s="34" customFormat="1" x14ac:dyDescent="0.25">
      <c r="A224" s="38" t="s">
        <v>193</v>
      </c>
    </row>
    <row r="225" spans="1:6" s="34" customFormat="1" x14ac:dyDescent="0.25">
      <c r="A225" s="34" t="s">
        <v>205</v>
      </c>
    </row>
    <row r="226" spans="1:6" s="34" customFormat="1" x14ac:dyDescent="0.25">
      <c r="A226" s="34" t="s">
        <v>194</v>
      </c>
      <c r="C226" s="60"/>
      <c r="E226" s="61">
        <v>2025</v>
      </c>
    </row>
    <row r="227" spans="1:6" s="34" customFormat="1" x14ac:dyDescent="0.25">
      <c r="A227" s="34" t="s">
        <v>193</v>
      </c>
      <c r="C227" s="60"/>
      <c r="E227" s="62">
        <v>204870649</v>
      </c>
      <c r="F227" s="62"/>
    </row>
    <row r="228" spans="1:6" s="34" customFormat="1" x14ac:dyDescent="0.25">
      <c r="C228" s="60"/>
      <c r="E228" s="63"/>
      <c r="F22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NOV. 2025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2025-12-09T14:43:15Z</cp:lastPrinted>
  <dcterms:created xsi:type="dcterms:W3CDTF">2023-07-04T19:41:40Z</dcterms:created>
  <dcterms:modified xsi:type="dcterms:W3CDTF">2025-12-09T14:43:38Z</dcterms:modified>
</cp:coreProperties>
</file>